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1" l="1"/>
  <c r="D127" i="1"/>
  <c r="K123" i="1"/>
  <c r="K110" i="1"/>
  <c r="D110" i="1"/>
  <c r="N94" i="1"/>
  <c r="L93" i="1"/>
  <c r="K80" i="1"/>
  <c r="D80" i="1"/>
  <c r="K61" i="1"/>
  <c r="D61" i="1"/>
  <c r="K40" i="1"/>
  <c r="D40" i="1"/>
  <c r="K20" i="1"/>
  <c r="D20" i="1"/>
  <c r="N80" i="1" l="1"/>
  <c r="N40" i="1"/>
  <c r="N61" i="1"/>
  <c r="N20" i="1"/>
  <c r="N110" i="1"/>
  <c r="K82" i="1" l="1"/>
  <c r="K93" i="1" s="1"/>
  <c r="K94" i="1" s="1"/>
</calcChain>
</file>

<file path=xl/sharedStrings.xml><?xml version="1.0" encoding="utf-8"?>
<sst xmlns="http://schemas.openxmlformats.org/spreadsheetml/2006/main" count="366" uniqueCount="118">
  <si>
    <t>№1                                                                              Март 2016</t>
  </si>
  <si>
    <t>Группа, курс</t>
  </si>
  <si>
    <t>Дни посещения</t>
  </si>
  <si>
    <t>Пн-Ср</t>
  </si>
  <si>
    <t>7 курс</t>
  </si>
  <si>
    <t>Время посещения</t>
  </si>
  <si>
    <t>Тренер Сухоруков В.В.</t>
  </si>
  <si>
    <t>№</t>
  </si>
  <si>
    <t>ФИО</t>
  </si>
  <si>
    <t>Контакты</t>
  </si>
  <si>
    <t xml:space="preserve"> </t>
  </si>
  <si>
    <t>Оплата</t>
  </si>
  <si>
    <t>факт.</t>
  </si>
  <si>
    <t>дата</t>
  </si>
  <si>
    <t>сумма</t>
  </si>
  <si>
    <t>Ермошкина Мария</t>
  </si>
  <si>
    <t>Оплатила</t>
  </si>
  <si>
    <t>Елесавецкий Александр</t>
  </si>
  <si>
    <t>Куркевич Екатерина</t>
  </si>
  <si>
    <t>Мушкарина Наталья</t>
  </si>
  <si>
    <t>Пак Сидор</t>
  </si>
  <si>
    <t>Мазур Татьяна</t>
  </si>
  <si>
    <t>Макеева Лариса</t>
  </si>
  <si>
    <t>Васильева Оля</t>
  </si>
  <si>
    <t>Итого</t>
  </si>
  <si>
    <t>фактическая</t>
  </si>
  <si>
    <t>№1                                                                              Апрель  2016</t>
  </si>
  <si>
    <t>2 курс</t>
  </si>
  <si>
    <t>Шибинский Алексей</t>
  </si>
  <si>
    <t>Ширшова Елена</t>
  </si>
  <si>
    <t>Вертинова Фатима</t>
  </si>
  <si>
    <t xml:space="preserve">Стоматова Ольга </t>
  </si>
  <si>
    <t>Моргун Николай</t>
  </si>
  <si>
    <t xml:space="preserve">Голосова Марина </t>
  </si>
  <si>
    <t>Андронова Елена</t>
  </si>
  <si>
    <t>Балковская Оксана</t>
  </si>
  <si>
    <t>Ульхова Ксения</t>
  </si>
  <si>
    <t>Беднякова Анна</t>
  </si>
  <si>
    <t xml:space="preserve">Арзуманян Ануш </t>
  </si>
  <si>
    <t>№1                                                                              Сентябрь  2016</t>
  </si>
  <si>
    <t>Вт-Чт</t>
  </si>
  <si>
    <t>Вт-Пт</t>
  </si>
  <si>
    <t>5 курс</t>
  </si>
  <si>
    <t>Плевин Иван</t>
  </si>
  <si>
    <t>Марук Алеся</t>
  </si>
  <si>
    <t>Симонов Андрей</t>
  </si>
  <si>
    <t>Марук  Елена</t>
  </si>
  <si>
    <t>Михайлова Елена</t>
  </si>
  <si>
    <t>Зиновьева Светлана</t>
  </si>
  <si>
    <t>Савран Татьяна</t>
  </si>
  <si>
    <t>Макарова Людмила</t>
  </si>
  <si>
    <t> 89104969731</t>
  </si>
  <si>
    <t>Щучкина Екатерина</t>
  </si>
  <si>
    <t>Ермолова Оля</t>
  </si>
  <si>
    <t>Щучкина Анна</t>
  </si>
  <si>
    <t>Шашкова Оля</t>
  </si>
  <si>
    <t xml:space="preserve">Олифир Антон </t>
  </si>
  <si>
    <t>Куликова Наталья</t>
  </si>
  <si>
    <t>Краснова Елена</t>
  </si>
  <si>
    <t>Леванова Елена</t>
  </si>
  <si>
    <t>Балабанова Евгения</t>
  </si>
  <si>
    <t>Шагин Александр</t>
  </si>
  <si>
    <t xml:space="preserve">Солдатова Мария </t>
  </si>
  <si>
    <t>Зайцева Алена</t>
  </si>
  <si>
    <t>ПРИХОД</t>
  </si>
  <si>
    <t>РАСХОД</t>
  </si>
  <si>
    <t>Калантаряну А.Р</t>
  </si>
  <si>
    <t>Шенгелия Ариадна</t>
  </si>
  <si>
    <t>Яковлева Мария</t>
  </si>
  <si>
    <t xml:space="preserve">Максимов Руслан </t>
  </si>
  <si>
    <t>Молчанова Ирина</t>
  </si>
  <si>
    <t>Семенова Татьяна</t>
  </si>
  <si>
    <t xml:space="preserve">  </t>
  </si>
  <si>
    <t>Шипицин Алексей</t>
  </si>
  <si>
    <t>итого:</t>
  </si>
  <si>
    <t>Остаток</t>
  </si>
  <si>
    <t>4-5 курс</t>
  </si>
  <si>
    <t>Суббота</t>
  </si>
  <si>
    <t>Кол.зан</t>
  </si>
  <si>
    <t>Макушина Оля</t>
  </si>
  <si>
    <t>Валиулина Резеда</t>
  </si>
  <si>
    <t>Начальная</t>
  </si>
  <si>
    <t>"Пионер"</t>
  </si>
  <si>
    <t>Пн-Ср-Пт</t>
  </si>
  <si>
    <t>Куковякина София</t>
  </si>
  <si>
    <t>Межецкий Игорь</t>
  </si>
  <si>
    <t>Васильева Елена</t>
  </si>
  <si>
    <t>Тарлавина Мария</t>
  </si>
  <si>
    <t>Смирнова Елизавета</t>
  </si>
  <si>
    <t xml:space="preserve">     Май  2017</t>
  </si>
  <si>
    <t xml:space="preserve">     Май 2017</t>
  </si>
  <si>
    <t xml:space="preserve">       Май 2017</t>
  </si>
  <si>
    <t xml:space="preserve">      Май  2017</t>
  </si>
  <si>
    <t xml:space="preserve">      Май 2017</t>
  </si>
  <si>
    <t>Сабаева Ирина</t>
  </si>
  <si>
    <t>Логинов Сергей</t>
  </si>
  <si>
    <t>Васильченко Юлия</t>
  </si>
  <si>
    <t>Вертикова Фатима</t>
  </si>
  <si>
    <t>Итого за Май</t>
  </si>
  <si>
    <t>11 курс</t>
  </si>
  <si>
    <t>Быковская Елена</t>
  </si>
  <si>
    <t xml:space="preserve">Горбачов Алексей </t>
  </si>
  <si>
    <t>Абдулаев Дильмар</t>
  </si>
  <si>
    <t>Вертиков Павел</t>
  </si>
  <si>
    <t>Дудник Юлия</t>
  </si>
  <si>
    <t>перенос</t>
  </si>
  <si>
    <t>Власова Светлана</t>
  </si>
  <si>
    <t>Костина Ольга</t>
  </si>
  <si>
    <t xml:space="preserve">    </t>
  </si>
  <si>
    <t>Ворончихин Дмитрий</t>
  </si>
  <si>
    <t>Акатова Елена</t>
  </si>
  <si>
    <t xml:space="preserve">Иванова Марта </t>
  </si>
  <si>
    <t>Вероника Бюртон</t>
  </si>
  <si>
    <t xml:space="preserve">Михалсья Ольга  </t>
  </si>
  <si>
    <t>Михалсья Михаил</t>
  </si>
  <si>
    <t xml:space="preserve">     </t>
  </si>
  <si>
    <t>Чуева Юлия</t>
  </si>
  <si>
    <t>Краснов Святослав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</si>
</sst>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[$-419]d\ mmm;@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2060"/>
      <name val="Arial Narrow"/>
      <family val="2"/>
      <charset val="204"/>
    </font>
    <font>
      <b/>
      <i/>
      <sz val="14"/>
      <color rgb="FFFFFF00"/>
      <name val="Arial Black"/>
      <family val="2"/>
      <charset val="204"/>
    </font>
    <font>
      <i/>
      <sz val="12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.5"/>
      <name val="Cambria"/>
      <family val="1"/>
      <charset val="204"/>
    </font>
    <font>
      <sz val="10"/>
      <name val="Arial"/>
      <family val="2"/>
      <charset val="204"/>
    </font>
    <font>
      <b/>
      <sz val="12"/>
      <color theme="1"/>
      <name val="Arial Narrow"/>
      <family val="2"/>
      <charset val="204"/>
    </font>
    <font>
      <sz val="11"/>
      <name val="Cambria"/>
      <family val="1"/>
      <charset val="204"/>
    </font>
    <font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sz val="12"/>
      <name val="Cambria"/>
      <family val="1"/>
      <charset val="204"/>
    </font>
    <font>
      <sz val="16"/>
      <color theme="1" tint="4.9989318521683403E-2"/>
      <name val="Cambria"/>
      <family val="1"/>
      <charset val="204"/>
    </font>
    <font>
      <b/>
      <sz val="12"/>
      <color theme="1" tint="4.9989318521683403E-2"/>
      <name val="Cambria"/>
      <family val="1"/>
      <charset val="204"/>
    </font>
    <font>
      <b/>
      <sz val="1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name val="Calibri"/>
      <family val="2"/>
      <scheme val="minor"/>
    </font>
    <font>
      <sz val="16"/>
      <name val="Cambria"/>
      <family val="1"/>
      <charset val="204"/>
    </font>
    <font>
      <sz val="11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sz val="12"/>
      <name val="Cambria"/>
      <family val="1"/>
      <charset val="204"/>
    </font>
    <font>
      <b/>
      <sz val="11"/>
      <color theme="1" tint="4.9989318521683403E-2"/>
      <name val="Cambria"/>
      <family val="1"/>
      <charset val="204"/>
    </font>
    <font>
      <sz val="16"/>
      <color rgb="FF000000"/>
      <name val="Cambria"/>
      <family val="1"/>
      <charset val="204"/>
    </font>
    <font>
      <b/>
      <sz val="12"/>
      <color rgb="FF002060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Cambria"/>
      <family val="1"/>
      <charset val="204"/>
    </font>
    <font>
      <b/>
      <sz val="10"/>
      <color theme="1" tint="4.9989318521683403E-2"/>
      <name val="Cambria"/>
      <family val="1"/>
      <charset val="204"/>
    </font>
    <font>
      <b/>
      <sz val="14"/>
      <name val="Cambria"/>
      <family val="1"/>
      <charset val="204"/>
    </font>
    <font>
      <b/>
      <sz val="12"/>
      <name val="Arial Narrow"/>
      <family val="2"/>
      <charset val="204"/>
    </font>
    <font>
      <b/>
      <sz val="10.5"/>
      <color rgb="FFFF0000"/>
      <name val="Cambria"/>
      <family val="1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mbria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1"/>
      <color rgb="FFFF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i/>
      <sz val="12"/>
      <color rgb="FF002060"/>
      <name val="Arial Narrow"/>
      <family val="2"/>
      <charset val="204"/>
    </font>
    <font>
      <sz val="16"/>
      <color rgb="FF000000"/>
      <name val="Calibri Light"/>
      <family val="1"/>
      <charset val="204"/>
      <scheme val="major"/>
    </font>
    <font>
      <b/>
      <sz val="12"/>
      <color rgb="FF000000"/>
      <name val="Calibri Light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mbria"/>
      <family val="1"/>
      <charset val="204"/>
    </font>
    <font>
      <b/>
      <i/>
      <sz val="12"/>
      <color theme="1"/>
      <name val="Arial Narrow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b/>
      <i/>
      <sz val="11"/>
      <color theme="1" tint="4.9989318521683403E-2"/>
      <name val="Calibri"/>
      <family val="2"/>
      <charset val="204"/>
      <scheme val="minor"/>
    </font>
    <font>
      <b/>
      <i/>
      <sz val="16"/>
      <color theme="1" tint="4.9989318521683403E-2"/>
      <name val="Calibri"/>
      <family val="2"/>
      <charset val="204"/>
      <scheme val="minor"/>
    </font>
    <font>
      <sz val="16"/>
      <color rgb="FFFF0000"/>
      <name val="Cambria"/>
      <family val="1"/>
      <charset val="204"/>
    </font>
    <font>
      <b/>
      <sz val="10"/>
      <color rgb="FF000000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14"/>
      <color rgb="FF002060"/>
      <name val="Cambria"/>
      <family val="1"/>
      <charset val="204"/>
    </font>
    <font>
      <b/>
      <sz val="12"/>
      <color rgb="FFFF0000"/>
      <name val="Calibri Light"/>
      <family val="1"/>
      <charset val="204"/>
      <scheme val="major"/>
    </font>
    <font>
      <b/>
      <i/>
      <sz val="14"/>
      <color rgb="FFFF0000"/>
      <name val="Cambria"/>
      <family val="1"/>
      <charset val="204"/>
    </font>
    <font>
      <b/>
      <sz val="12"/>
      <color rgb="FFFF0000"/>
      <name val="Cambria"/>
      <family val="1"/>
      <charset val="204"/>
    </font>
    <font>
      <b/>
      <sz val="16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sz val="14"/>
      <color theme="1"/>
      <name val="Cambria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6"/>
      <color theme="1"/>
      <name val="Cambria"/>
      <family val="1"/>
      <charset val="204"/>
    </font>
    <font>
      <b/>
      <i/>
      <sz val="20"/>
      <color theme="1"/>
      <name val="Bookman Old Style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Arial Narrow"/>
      <family val="2"/>
      <charset val="204"/>
    </font>
    <font>
      <b/>
      <i/>
      <sz val="14"/>
      <color rgb="FFFF0000"/>
      <name val="Calibri"/>
      <family val="2"/>
      <charset val="204"/>
      <scheme val="minor"/>
    </font>
    <font>
      <i/>
      <sz val="12"/>
      <color rgb="FFFF0000"/>
      <name val="Arial Narrow"/>
      <family val="2"/>
      <charset val="204"/>
    </font>
    <font>
      <sz val="14"/>
      <color rgb="FFFF0000"/>
      <name val="Cambria"/>
      <family val="1"/>
      <charset val="204"/>
    </font>
    <font>
      <b/>
      <i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5A8EE"/>
        <bgColor indexed="64"/>
      </patternFill>
    </fill>
    <fill>
      <patternFill patternType="solid">
        <fgColor rgb="FF40F6CB"/>
        <bgColor indexed="64"/>
      </patternFill>
    </fill>
    <fill>
      <patternFill patternType="solid">
        <fgColor rgb="FF66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487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7" xfId="0" applyFill="1" applyBorder="1"/>
    <xf numFmtId="0" fontId="8" fillId="2" borderId="7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20" fontId="8" fillId="2" borderId="7" xfId="2" applyNumberFormat="1" applyFont="1" applyFill="1" applyBorder="1" applyAlignment="1">
      <alignment horizontal="center" vertical="center"/>
    </xf>
    <xf numFmtId="1" fontId="8" fillId="2" borderId="7" xfId="2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/>
    <xf numFmtId="0" fontId="13" fillId="3" borderId="7" xfId="0" applyFont="1" applyFill="1" applyBorder="1" applyAlignment="1"/>
    <xf numFmtId="1" fontId="14" fillId="3" borderId="7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15" fillId="2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1" fontId="18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1" fontId="19" fillId="3" borderId="7" xfId="0" applyNumberFormat="1" applyFont="1" applyFill="1" applyBorder="1" applyAlignment="1">
      <alignment horizontal="center" vertical="center"/>
    </xf>
    <xf numFmtId="0" fontId="21" fillId="3" borderId="7" xfId="0" applyFont="1" applyFill="1" applyBorder="1"/>
    <xf numFmtId="0" fontId="12" fillId="3" borderId="0" xfId="0" applyFont="1" applyFill="1"/>
    <xf numFmtId="0" fontId="20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center"/>
    </xf>
    <xf numFmtId="0" fontId="23" fillId="3" borderId="7" xfId="0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12" fillId="3" borderId="7" xfId="0" applyFont="1" applyFill="1" applyBorder="1"/>
    <xf numFmtId="0" fontId="25" fillId="3" borderId="7" xfId="0" applyFont="1" applyFill="1" applyBorder="1" applyAlignment="1">
      <alignment horizontal="center"/>
    </xf>
    <xf numFmtId="0" fontId="0" fillId="0" borderId="7" xfId="0" applyBorder="1"/>
    <xf numFmtId="0" fontId="13" fillId="3" borderId="7" xfId="0" applyFont="1" applyFill="1" applyBorder="1" applyAlignment="1">
      <alignment horizontal="center"/>
    </xf>
    <xf numFmtId="0" fontId="0" fillId="3" borderId="0" xfId="0" applyFill="1"/>
    <xf numFmtId="0" fontId="0" fillId="2" borderId="8" xfId="0" applyFill="1" applyBorder="1"/>
    <xf numFmtId="0" fontId="22" fillId="3" borderId="7" xfId="0" applyFont="1" applyFill="1" applyBorder="1" applyAlignment="1">
      <alignment vertical="center"/>
    </xf>
    <xf numFmtId="0" fontId="25" fillId="3" borderId="7" xfId="0" applyFont="1" applyFill="1" applyBorder="1" applyAlignment="1">
      <alignment horizontal="center" vertical="center"/>
    </xf>
    <xf numFmtId="1" fontId="0" fillId="0" borderId="0" xfId="0" applyNumberFormat="1"/>
    <xf numFmtId="1" fontId="18" fillId="2" borderId="7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32" fillId="2" borderId="7" xfId="0" applyFont="1" applyFill="1" applyBorder="1" applyAlignment="1">
      <alignment horizontal="center" vertical="center"/>
    </xf>
    <xf numFmtId="16" fontId="33" fillId="2" borderId="7" xfId="0" applyNumberFormat="1" applyFont="1" applyFill="1" applyBorder="1" applyAlignment="1">
      <alignment horizontal="center" vertical="center"/>
    </xf>
    <xf numFmtId="1" fontId="26" fillId="2" borderId="7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165" fontId="25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" fontId="19" fillId="2" borderId="7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31" fillId="2" borderId="7" xfId="0" applyFont="1" applyFill="1" applyBorder="1"/>
    <xf numFmtId="0" fontId="19" fillId="2" borderId="7" xfId="0" applyFont="1" applyFill="1" applyBorder="1" applyAlignment="1">
      <alignment horizontal="right"/>
    </xf>
    <xf numFmtId="0" fontId="19" fillId="2" borderId="7" xfId="0" applyFont="1" applyFill="1" applyBorder="1" applyAlignment="1">
      <alignment vertical="center"/>
    </xf>
    <xf numFmtId="1" fontId="36" fillId="2" borderId="7" xfId="0" applyNumberFormat="1" applyFont="1" applyFill="1" applyBorder="1" applyAlignment="1">
      <alignment horizontal="center" vertical="center"/>
    </xf>
    <xf numFmtId="14" fontId="37" fillId="2" borderId="7" xfId="0" applyNumberFormat="1" applyFont="1" applyFill="1" applyBorder="1"/>
    <xf numFmtId="1" fontId="0" fillId="2" borderId="7" xfId="0" applyNumberFormat="1" applyFill="1" applyBorder="1"/>
    <xf numFmtId="0" fontId="10" fillId="4" borderId="7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165" fontId="25" fillId="4" borderId="7" xfId="0" applyNumberFormat="1" applyFont="1" applyFill="1" applyBorder="1" applyAlignment="1">
      <alignment horizontal="center" vertical="center"/>
    </xf>
    <xf numFmtId="1" fontId="18" fillId="4" borderId="7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0" fontId="30" fillId="4" borderId="7" xfId="0" applyFont="1" applyFill="1" applyBorder="1" applyAlignment="1">
      <alignment horizontal="center" vertical="center" wrapText="1"/>
    </xf>
    <xf numFmtId="1" fontId="38" fillId="4" borderId="7" xfId="0" applyNumberFormat="1" applyFont="1" applyFill="1" applyBorder="1"/>
    <xf numFmtId="1" fontId="29" fillId="4" borderId="7" xfId="0" applyNumberFormat="1" applyFont="1" applyFill="1" applyBorder="1"/>
    <xf numFmtId="164" fontId="4" fillId="5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9" fillId="3" borderId="7" xfId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20" fontId="8" fillId="3" borderId="7" xfId="2" applyNumberFormat="1" applyFont="1" applyFill="1" applyBorder="1" applyAlignment="1">
      <alignment horizontal="center" vertical="center"/>
    </xf>
    <xf numFmtId="1" fontId="8" fillId="3" borderId="7" xfId="2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1" fontId="10" fillId="3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41" fillId="3" borderId="7" xfId="0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2" fillId="3" borderId="7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wrapText="1"/>
    </xf>
    <xf numFmtId="0" fontId="13" fillId="3" borderId="7" xfId="0" applyFont="1" applyFill="1" applyBorder="1" applyAlignment="1">
      <alignment horizontal="center" wrapText="1"/>
    </xf>
    <xf numFmtId="0" fontId="23" fillId="3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 vertical="center"/>
    </xf>
    <xf numFmtId="16" fontId="14" fillId="2" borderId="7" xfId="0" applyNumberFormat="1" applyFont="1" applyFill="1" applyBorder="1" applyAlignment="1">
      <alignment horizontal="center"/>
    </xf>
    <xf numFmtId="0" fontId="23" fillId="0" borderId="7" xfId="0" applyFont="1" applyBorder="1"/>
    <xf numFmtId="1" fontId="23" fillId="0" borderId="7" xfId="0" applyNumberFormat="1" applyFont="1" applyBorder="1" applyAlignment="1">
      <alignment horizontal="center"/>
    </xf>
    <xf numFmtId="0" fontId="43" fillId="2" borderId="7" xfId="0" applyFont="1" applyFill="1" applyBorder="1" applyAlignment="1">
      <alignment wrapText="1"/>
    </xf>
    <xf numFmtId="0" fontId="28" fillId="2" borderId="7" xfId="0" applyFont="1" applyFill="1" applyBorder="1" applyAlignment="1">
      <alignment horizontal="center" wrapText="1"/>
    </xf>
    <xf numFmtId="0" fontId="44" fillId="2" borderId="7" xfId="0" applyFont="1" applyFill="1" applyBorder="1" applyAlignment="1">
      <alignment horizontal="center"/>
    </xf>
    <xf numFmtId="0" fontId="42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vertical="center"/>
    </xf>
    <xf numFmtId="0" fontId="28" fillId="2" borderId="7" xfId="0" applyFont="1" applyFill="1" applyBorder="1" applyAlignment="1">
      <alignment horizontal="center"/>
    </xf>
    <xf numFmtId="0" fontId="44" fillId="2" borderId="7" xfId="0" applyFont="1" applyFill="1" applyBorder="1"/>
    <xf numFmtId="0" fontId="45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vertical="center"/>
    </xf>
    <xf numFmtId="16" fontId="26" fillId="2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164" fontId="46" fillId="2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/>
    </xf>
    <xf numFmtId="165" fontId="32" fillId="3" borderId="7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vertical="center" wrapText="1"/>
    </xf>
    <xf numFmtId="1" fontId="39" fillId="3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3" fillId="3" borderId="7" xfId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27" fillId="3" borderId="7" xfId="0" applyFont="1" applyFill="1" applyBorder="1"/>
    <xf numFmtId="0" fontId="42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1" fontId="0" fillId="3" borderId="0" xfId="0" applyNumberFormat="1" applyFill="1"/>
    <xf numFmtId="0" fontId="10" fillId="2" borderId="1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vertical="center"/>
    </xf>
    <xf numFmtId="0" fontId="48" fillId="2" borderId="8" xfId="0" applyFont="1" applyFill="1" applyBorder="1" applyAlignment="1">
      <alignment vertical="center"/>
    </xf>
    <xf numFmtId="1" fontId="25" fillId="2" borderId="7" xfId="0" applyNumberFormat="1" applyFont="1" applyFill="1" applyBorder="1" applyAlignment="1">
      <alignment horizontal="center" vertical="center"/>
    </xf>
    <xf numFmtId="164" fontId="46" fillId="2" borderId="7" xfId="0" quotePrefix="1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 vertical="center"/>
    </xf>
    <xf numFmtId="164" fontId="35" fillId="2" borderId="2" xfId="0" quotePrefix="1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64" fontId="35" fillId="3" borderId="2" xfId="0" quotePrefix="1" applyNumberFormat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horizontal="center" vertical="center"/>
    </xf>
    <xf numFmtId="164" fontId="35" fillId="3" borderId="6" xfId="0" applyNumberFormat="1" applyFont="1" applyFill="1" applyBorder="1" applyAlignment="1">
      <alignment horizontal="center" vertical="center"/>
    </xf>
    <xf numFmtId="164" fontId="35" fillId="3" borderId="5" xfId="0" applyNumberFormat="1" applyFont="1" applyFill="1" applyBorder="1" applyAlignment="1">
      <alignment horizontal="center" vertical="center"/>
    </xf>
    <xf numFmtId="164" fontId="35" fillId="3" borderId="7" xfId="0" quotePrefix="1" applyNumberFormat="1" applyFont="1" applyFill="1" applyBorder="1" applyAlignment="1">
      <alignment horizontal="center" vertical="center"/>
    </xf>
    <xf numFmtId="164" fontId="35" fillId="3" borderId="7" xfId="0" applyNumberFormat="1" applyFont="1" applyFill="1" applyBorder="1" applyAlignment="1">
      <alignment horizontal="center" vertical="center"/>
    </xf>
    <xf numFmtId="0" fontId="21" fillId="2" borderId="7" xfId="0" applyFont="1" applyFill="1" applyBorder="1"/>
    <xf numFmtId="1" fontId="50" fillId="3" borderId="6" xfId="0" applyNumberFormat="1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5" fillId="3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" fontId="51" fillId="3" borderId="7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wrapText="1"/>
    </xf>
    <xf numFmtId="0" fontId="37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53" fillId="2" borderId="7" xfId="0" applyFont="1" applyFill="1" applyBorder="1"/>
    <xf numFmtId="0" fontId="5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textRotation="90"/>
    </xf>
    <xf numFmtId="0" fontId="55" fillId="2" borderId="7" xfId="0" applyFont="1" applyFill="1" applyBorder="1" applyAlignment="1">
      <alignment vertical="center"/>
    </xf>
    <xf numFmtId="1" fontId="14" fillId="2" borderId="7" xfId="0" applyNumberFormat="1" applyFont="1" applyFill="1" applyBorder="1" applyAlignment="1">
      <alignment vertical="center"/>
    </xf>
    <xf numFmtId="0" fontId="56" fillId="2" borderId="7" xfId="0" applyFont="1" applyFill="1" applyBorder="1" applyAlignment="1">
      <alignment horizontal="left" vertical="center" wrapText="1"/>
    </xf>
    <xf numFmtId="165" fontId="26" fillId="2" borderId="7" xfId="0" applyNumberFormat="1" applyFont="1" applyFill="1" applyBorder="1" applyAlignment="1">
      <alignment horizontal="center" vertical="center"/>
    </xf>
    <xf numFmtId="1" fontId="14" fillId="6" borderId="7" xfId="0" applyNumberFormat="1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37" fillId="2" borderId="7" xfId="0" applyFont="1" applyFill="1" applyBorder="1"/>
    <xf numFmtId="165" fontId="26" fillId="2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wrapText="1"/>
    </xf>
    <xf numFmtId="0" fontId="45" fillId="0" borderId="7" xfId="0" applyFont="1" applyBorder="1" applyAlignment="1">
      <alignment horizontal="center"/>
    </xf>
    <xf numFmtId="0" fontId="29" fillId="2" borderId="7" xfId="0" applyFont="1" applyFill="1" applyBorder="1"/>
    <xf numFmtId="0" fontId="19" fillId="2" borderId="7" xfId="0" applyFont="1" applyFill="1" applyBorder="1"/>
    <xf numFmtId="0" fontId="12" fillId="2" borderId="7" xfId="0" applyFont="1" applyFill="1" applyBorder="1"/>
    <xf numFmtId="0" fontId="13" fillId="2" borderId="7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0" fillId="4" borderId="7" xfId="0" applyFill="1" applyBorder="1"/>
    <xf numFmtId="0" fontId="59" fillId="4" borderId="7" xfId="0" applyFont="1" applyFill="1" applyBorder="1" applyAlignment="1">
      <alignment vertical="center" wrapText="1"/>
    </xf>
    <xf numFmtId="1" fontId="60" fillId="4" borderId="0" xfId="0" applyNumberFormat="1" applyFont="1" applyFill="1" applyAlignment="1">
      <alignment vertical="center"/>
    </xf>
    <xf numFmtId="1" fontId="14" fillId="4" borderId="7" xfId="0" applyNumberFormat="1" applyFont="1" applyFill="1" applyBorder="1" applyAlignment="1">
      <alignment horizontal="center"/>
    </xf>
    <xf numFmtId="0" fontId="61" fillId="4" borderId="12" xfId="0" applyFont="1" applyFill="1" applyBorder="1" applyAlignment="1">
      <alignment vertical="center" wrapText="1"/>
    </xf>
    <xf numFmtId="1" fontId="14" fillId="4" borderId="8" xfId="0" applyNumberFormat="1" applyFont="1" applyFill="1" applyBorder="1" applyAlignment="1">
      <alignment horizontal="center" vertical="center" wrapText="1"/>
    </xf>
    <xf numFmtId="1" fontId="62" fillId="4" borderId="8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/>
    </xf>
    <xf numFmtId="1" fontId="14" fillId="2" borderId="7" xfId="0" applyNumberFormat="1" applyFont="1" applyFill="1" applyBorder="1"/>
    <xf numFmtId="0" fontId="0" fillId="2" borderId="4" xfId="0" applyFill="1" applyBorder="1"/>
    <xf numFmtId="164" fontId="35" fillId="2" borderId="5" xfId="0" applyNumberFormat="1" applyFont="1" applyFill="1" applyBorder="1" applyAlignment="1">
      <alignment horizontal="center" vertical="center"/>
    </xf>
    <xf numFmtId="0" fontId="21" fillId="2" borderId="5" xfId="0" applyFont="1" applyFill="1" applyBorder="1"/>
    <xf numFmtId="0" fontId="50" fillId="2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44" fillId="0" borderId="7" xfId="0" applyFont="1" applyBorder="1"/>
    <xf numFmtId="0" fontId="10" fillId="2" borderId="5" xfId="0" applyFont="1" applyFill="1" applyBorder="1" applyAlignment="1">
      <alignment horizontal="center"/>
    </xf>
    <xf numFmtId="0" fontId="66" fillId="2" borderId="7" xfId="0" applyFont="1" applyFill="1" applyBorder="1" applyAlignment="1">
      <alignment horizontal="center"/>
    </xf>
    <xf numFmtId="0" fontId="44" fillId="7" borderId="7" xfId="0" applyFont="1" applyFill="1" applyBorder="1" applyAlignment="1">
      <alignment horizontal="center" wrapText="1"/>
    </xf>
    <xf numFmtId="0" fontId="67" fillId="8" borderId="17" xfId="0" applyFont="1" applyFill="1" applyBorder="1" applyAlignment="1">
      <alignment horizontal="center"/>
    </xf>
    <xf numFmtId="0" fontId="65" fillId="0" borderId="7" xfId="0" applyFont="1" applyBorder="1"/>
    <xf numFmtId="0" fontId="23" fillId="4" borderId="7" xfId="0" applyFont="1" applyFill="1" applyBorder="1"/>
    <xf numFmtId="0" fontId="23" fillId="2" borderId="7" xfId="0" applyFont="1" applyFill="1" applyBorder="1"/>
    <xf numFmtId="0" fontId="25" fillId="4" borderId="8" xfId="0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/>
    </xf>
    <xf numFmtId="0" fontId="23" fillId="4" borderId="8" xfId="0" applyFont="1" applyFill="1" applyBorder="1"/>
    <xf numFmtId="0" fontId="44" fillId="9" borderId="18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/>
    </xf>
    <xf numFmtId="164" fontId="35" fillId="5" borderId="2" xfId="0" quotePrefix="1" applyNumberFormat="1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1" fontId="35" fillId="5" borderId="2" xfId="0" applyNumberFormat="1" applyFont="1" applyFill="1" applyBorder="1" applyAlignment="1">
      <alignment horizontal="center" vertical="center"/>
    </xf>
    <xf numFmtId="164" fontId="35" fillId="5" borderId="2" xfId="0" applyNumberFormat="1" applyFont="1" applyFill="1" applyBorder="1" applyAlignment="1">
      <alignment horizontal="center" vertical="center"/>
    </xf>
    <xf numFmtId="0" fontId="0" fillId="5" borderId="7" xfId="0" applyFill="1" applyBorder="1"/>
    <xf numFmtId="0" fontId="6" fillId="6" borderId="7" xfId="0" applyFont="1" applyFill="1" applyBorder="1" applyAlignment="1">
      <alignment horizontal="left" vertical="center"/>
    </xf>
    <xf numFmtId="164" fontId="35" fillId="6" borderId="7" xfId="0" quotePrefix="1" applyNumberFormat="1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69" fillId="6" borderId="7" xfId="0" applyFont="1" applyFill="1" applyBorder="1" applyAlignment="1">
      <alignment vertical="center"/>
    </xf>
    <xf numFmtId="0" fontId="0" fillId="6" borderId="7" xfId="0" applyFill="1" applyBorder="1"/>
    <xf numFmtId="0" fontId="70" fillId="6" borderId="7" xfId="0" applyFont="1" applyFill="1" applyBorder="1" applyAlignment="1"/>
    <xf numFmtId="0" fontId="44" fillId="6" borderId="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left" vertical="center"/>
    </xf>
    <xf numFmtId="164" fontId="71" fillId="5" borderId="6" xfId="0" applyNumberFormat="1" applyFont="1" applyFill="1" applyBorder="1" applyAlignment="1">
      <alignment horizontal="center" vertical="center"/>
    </xf>
    <xf numFmtId="0" fontId="72" fillId="5" borderId="7" xfId="0" applyFont="1" applyFill="1" applyBorder="1" applyAlignment="1">
      <alignment horizontal="center" vertical="center"/>
    </xf>
    <xf numFmtId="1" fontId="0" fillId="5" borderId="0" xfId="0" applyNumberFormat="1" applyFill="1"/>
    <xf numFmtId="0" fontId="5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0" borderId="4" xfId="0" applyBorder="1"/>
    <xf numFmtId="164" fontId="71" fillId="6" borderId="7" xfId="0" applyNumberFormat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1" fontId="0" fillId="6" borderId="7" xfId="0" applyNumberFormat="1" applyFill="1" applyBorder="1"/>
    <xf numFmtId="0" fontId="50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left" vertical="center"/>
    </xf>
    <xf numFmtId="20" fontId="72" fillId="5" borderId="7" xfId="0" applyNumberFormat="1" applyFont="1" applyFill="1" applyBorder="1" applyAlignment="1">
      <alignment horizontal="center" vertical="center"/>
    </xf>
    <xf numFmtId="1" fontId="8" fillId="5" borderId="5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73" fillId="6" borderId="7" xfId="0" applyFont="1" applyFill="1" applyBorder="1" applyAlignment="1">
      <alignment horizontal="left" vertical="center"/>
    </xf>
    <xf numFmtId="20" fontId="8" fillId="6" borderId="7" xfId="2" applyNumberFormat="1" applyFont="1" applyFill="1" applyBorder="1" applyAlignment="1">
      <alignment horizontal="center" vertical="center"/>
    </xf>
    <xf numFmtId="1" fontId="8" fillId="6" borderId="7" xfId="1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left" vertical="center"/>
    </xf>
    <xf numFmtId="20" fontId="18" fillId="5" borderId="7" xfId="2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/>
    </xf>
    <xf numFmtId="20" fontId="18" fillId="6" borderId="7" xfId="2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/>
    <xf numFmtId="1" fontId="14" fillId="5" borderId="7" xfId="0" applyNumberFormat="1" applyFont="1" applyFill="1" applyBorder="1" applyAlignment="1">
      <alignment horizontal="center" vertical="center"/>
    </xf>
    <xf numFmtId="0" fontId="65" fillId="5" borderId="7" xfId="0" applyFont="1" applyFill="1" applyBorder="1"/>
    <xf numFmtId="0" fontId="0" fillId="0" borderId="6" xfId="0" applyBorder="1"/>
    <xf numFmtId="0" fontId="25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/>
    <xf numFmtId="0" fontId="23" fillId="6" borderId="7" xfId="0" applyFont="1" applyFill="1" applyBorder="1"/>
    <xf numFmtId="0" fontId="13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23" fillId="6" borderId="8" xfId="0" applyFont="1" applyFill="1" applyBorder="1"/>
    <xf numFmtId="0" fontId="20" fillId="6" borderId="7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3" fillId="6" borderId="9" xfId="0" applyFont="1" applyFill="1" applyBorder="1"/>
    <xf numFmtId="0" fontId="67" fillId="5" borderId="16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75" fillId="0" borderId="7" xfId="0" applyFont="1" applyBorder="1"/>
    <xf numFmtId="1" fontId="0" fillId="0" borderId="7" xfId="0" applyNumberFormat="1" applyBorder="1"/>
    <xf numFmtId="0" fontId="12" fillId="6" borderId="21" xfId="0" applyFont="1" applyFill="1" applyBorder="1"/>
    <xf numFmtId="0" fontId="13" fillId="5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0" fillId="10" borderId="0" xfId="0" applyFill="1"/>
    <xf numFmtId="0" fontId="23" fillId="10" borderId="7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/>
    </xf>
    <xf numFmtId="0" fontId="6" fillId="12" borderId="1" xfId="0" applyFont="1" applyFill="1" applyBorder="1" applyAlignment="1">
      <alignment horizontal="left" vertical="center"/>
    </xf>
    <xf numFmtId="164" fontId="35" fillId="12" borderId="2" xfId="0" quotePrefix="1" applyNumberFormat="1" applyFont="1" applyFill="1" applyBorder="1" applyAlignment="1">
      <alignment horizontal="center" vertical="center"/>
    </xf>
    <xf numFmtId="0" fontId="63" fillId="12" borderId="0" xfId="0" applyFont="1" applyFill="1" applyAlignment="1">
      <alignment horizontal="center"/>
    </xf>
    <xf numFmtId="1" fontId="35" fillId="12" borderId="2" xfId="0" applyNumberFormat="1" applyFont="1" applyFill="1" applyBorder="1" applyAlignment="1">
      <alignment horizontal="center" vertical="center"/>
    </xf>
    <xf numFmtId="164" fontId="35" fillId="12" borderId="2" xfId="0" applyNumberFormat="1" applyFont="1" applyFill="1" applyBorder="1" applyAlignment="1">
      <alignment horizontal="center" vertical="center"/>
    </xf>
    <xf numFmtId="164" fontId="35" fillId="12" borderId="3" xfId="0" applyNumberFormat="1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left" vertical="center"/>
    </xf>
    <xf numFmtId="164" fontId="35" fillId="12" borderId="7" xfId="0" applyNumberFormat="1" applyFont="1" applyFill="1" applyBorder="1" applyAlignment="1">
      <alignment horizontal="center" vertical="center"/>
    </xf>
    <xf numFmtId="0" fontId="64" fillId="12" borderId="7" xfId="0" applyFont="1" applyFill="1" applyBorder="1" applyAlignment="1">
      <alignment horizontal="center"/>
    </xf>
    <xf numFmtId="1" fontId="0" fillId="12" borderId="7" xfId="0" applyNumberFormat="1" applyFill="1" applyBorder="1"/>
    <xf numFmtId="0" fontId="50" fillId="12" borderId="7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left" vertical="center"/>
    </xf>
    <xf numFmtId="20" fontId="64" fillId="12" borderId="7" xfId="0" applyNumberFormat="1" applyFont="1" applyFill="1" applyBorder="1" applyAlignment="1">
      <alignment horizontal="center" vertical="center"/>
    </xf>
    <xf numFmtId="1" fontId="8" fillId="12" borderId="7" xfId="1" applyNumberFormat="1" applyFont="1" applyFill="1" applyBorder="1" applyAlignment="1">
      <alignment horizontal="center" vertical="center"/>
    </xf>
    <xf numFmtId="0" fontId="8" fillId="12" borderId="7" xfId="1" applyFont="1" applyFill="1" applyBorder="1" applyAlignment="1">
      <alignment horizontal="center" vertical="center"/>
    </xf>
    <xf numFmtId="20" fontId="8" fillId="12" borderId="7" xfId="2" applyNumberFormat="1" applyFont="1" applyFill="1" applyBorder="1" applyAlignment="1">
      <alignment horizontal="center" vertical="center"/>
    </xf>
    <xf numFmtId="1" fontId="10" fillId="12" borderId="7" xfId="0" applyNumberFormat="1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/>
    </xf>
    <xf numFmtId="0" fontId="25" fillId="12" borderId="4" xfId="0" applyFont="1" applyFill="1" applyBorder="1" applyAlignment="1">
      <alignment horizontal="center" vertical="center" wrapText="1"/>
    </xf>
    <xf numFmtId="0" fontId="12" fillId="12" borderId="7" xfId="0" applyFont="1" applyFill="1" applyBorder="1"/>
    <xf numFmtId="0" fontId="13" fillId="12" borderId="7" xfId="0" applyFont="1" applyFill="1" applyBorder="1" applyAlignment="1">
      <alignment horizontal="center"/>
    </xf>
    <xf numFmtId="1" fontId="14" fillId="12" borderId="7" xfId="0" applyNumberFormat="1" applyFont="1" applyFill="1" applyBorder="1" applyAlignment="1">
      <alignment horizontal="center"/>
    </xf>
    <xf numFmtId="1" fontId="14" fillId="12" borderId="7" xfId="0" applyNumberFormat="1" applyFont="1" applyFill="1" applyBorder="1" applyAlignment="1">
      <alignment horizontal="center" vertical="center"/>
    </xf>
    <xf numFmtId="0" fontId="65" fillId="12" borderId="7" xfId="0" applyFont="1" applyFill="1" applyBorder="1"/>
    <xf numFmtId="0" fontId="22" fillId="12" borderId="7" xfId="1" applyFont="1" applyFill="1" applyBorder="1" applyAlignment="1">
      <alignment vertical="center"/>
    </xf>
    <xf numFmtId="0" fontId="25" fillId="12" borderId="7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center"/>
    </xf>
    <xf numFmtId="0" fontId="67" fillId="12" borderId="11" xfId="0" applyFont="1" applyFill="1" applyBorder="1" applyAlignment="1">
      <alignment horizontal="center"/>
    </xf>
    <xf numFmtId="0" fontId="67" fillId="12" borderId="4" xfId="0" applyFont="1" applyFill="1" applyBorder="1" applyAlignment="1">
      <alignment horizontal="center"/>
    </xf>
    <xf numFmtId="0" fontId="67" fillId="12" borderId="16" xfId="0" applyFont="1" applyFill="1" applyBorder="1" applyAlignment="1">
      <alignment horizontal="center"/>
    </xf>
    <xf numFmtId="0" fontId="67" fillId="12" borderId="17" xfId="0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16" fontId="77" fillId="3" borderId="7" xfId="0" applyNumberFormat="1" applyFont="1" applyFill="1" applyBorder="1" applyAlignment="1">
      <alignment horizontal="center"/>
    </xf>
    <xf numFmtId="0" fontId="22" fillId="3" borderId="7" xfId="0" applyFont="1" applyFill="1" applyBorder="1"/>
    <xf numFmtId="1" fontId="34" fillId="3" borderId="7" xfId="0" applyNumberFormat="1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22" fillId="11" borderId="7" xfId="0" applyFont="1" applyFill="1" applyBorder="1"/>
    <xf numFmtId="0" fontId="25" fillId="11" borderId="7" xfId="0" applyFont="1" applyFill="1" applyBorder="1" applyAlignment="1">
      <alignment horizontal="center"/>
    </xf>
    <xf numFmtId="0" fontId="22" fillId="11" borderId="7" xfId="0" applyFont="1" applyFill="1" applyBorder="1" applyAlignment="1">
      <alignment vertical="center" wrapText="1"/>
    </xf>
    <xf numFmtId="0" fontId="25" fillId="11" borderId="7" xfId="0" applyFont="1" applyFill="1" applyBorder="1" applyAlignment="1"/>
    <xf numFmtId="0" fontId="22" fillId="11" borderId="7" xfId="0" applyFont="1" applyFill="1" applyBorder="1" applyAlignment="1">
      <alignment wrapText="1"/>
    </xf>
    <xf numFmtId="0" fontId="25" fillId="11" borderId="7" xfId="0" applyFont="1" applyFill="1" applyBorder="1" applyAlignment="1">
      <alignment wrapText="1"/>
    </xf>
    <xf numFmtId="0" fontId="22" fillId="11" borderId="7" xfId="0" applyFont="1" applyFill="1" applyBorder="1" applyAlignment="1"/>
    <xf numFmtId="0" fontId="35" fillId="11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vertical="center"/>
    </xf>
    <xf numFmtId="165" fontId="32" fillId="2" borderId="7" xfId="0" applyNumberFormat="1" applyFont="1" applyFill="1" applyBorder="1" applyAlignment="1">
      <alignment horizontal="center" vertical="center"/>
    </xf>
    <xf numFmtId="0" fontId="27" fillId="3" borderId="10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/>
    </xf>
    <xf numFmtId="0" fontId="57" fillId="3" borderId="4" xfId="0" applyFont="1" applyFill="1" applyBorder="1" applyAlignment="1">
      <alignment horizontal="center"/>
    </xf>
    <xf numFmtId="0" fontId="57" fillId="3" borderId="7" xfId="0" applyFont="1" applyFill="1" applyBorder="1" applyAlignment="1">
      <alignment horizontal="center"/>
    </xf>
    <xf numFmtId="0" fontId="67" fillId="5" borderId="4" xfId="0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/>
    </xf>
    <xf numFmtId="20" fontId="8" fillId="0" borderId="7" xfId="2" applyNumberFormat="1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wrapText="1"/>
    </xf>
    <xf numFmtId="1" fontId="0" fillId="3" borderId="7" xfId="0" applyNumberFormat="1" applyFill="1" applyBorder="1"/>
    <xf numFmtId="0" fontId="29" fillId="5" borderId="8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1" fontId="14" fillId="11" borderId="7" xfId="0" applyNumberFormat="1" applyFont="1" applyFill="1" applyBorder="1" applyAlignment="1">
      <alignment horizontal="center"/>
    </xf>
    <xf numFmtId="1" fontId="14" fillId="11" borderId="7" xfId="0" applyNumberFormat="1" applyFont="1" applyFill="1" applyBorder="1" applyAlignment="1">
      <alignment horizontal="center" vertical="center"/>
    </xf>
    <xf numFmtId="1" fontId="14" fillId="13" borderId="7" xfId="0" applyNumberFormat="1" applyFont="1" applyFill="1" applyBorder="1" applyAlignment="1">
      <alignment horizontal="center"/>
    </xf>
    <xf numFmtId="1" fontId="14" fillId="13" borderId="7" xfId="0" applyNumberFormat="1" applyFont="1" applyFill="1" applyBorder="1" applyAlignment="1">
      <alignment horizontal="center" vertical="center"/>
    </xf>
    <xf numFmtId="0" fontId="27" fillId="5" borderId="7" xfId="0" applyFont="1" applyFill="1" applyBorder="1"/>
    <xf numFmtId="0" fontId="17" fillId="5" borderId="7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0" fillId="2" borderId="12" xfId="0" applyFill="1" applyBorder="1"/>
    <xf numFmtId="0" fontId="0" fillId="2" borderId="5" xfId="0" applyFill="1" applyBorder="1"/>
    <xf numFmtId="0" fontId="30" fillId="2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/>
    <xf numFmtId="0" fontId="24" fillId="0" borderId="21" xfId="0" applyFont="1" applyFill="1" applyBorder="1" applyAlignment="1">
      <alignment horizontal="center" vertical="center" wrapText="1"/>
    </xf>
    <xf numFmtId="0" fontId="12" fillId="11" borderId="0" xfId="0" applyFont="1" applyFill="1"/>
    <xf numFmtId="0" fontId="13" fillId="11" borderId="0" xfId="0" applyFont="1" applyFill="1" applyAlignment="1"/>
    <xf numFmtId="0" fontId="67" fillId="13" borderId="17" xfId="0" applyFont="1" applyFill="1" applyBorder="1" applyAlignment="1">
      <alignment horizontal="center"/>
    </xf>
    <xf numFmtId="0" fontId="0" fillId="13" borderId="7" xfId="0" applyFill="1" applyBorder="1"/>
    <xf numFmtId="0" fontId="65" fillId="2" borderId="7" xfId="0" applyFont="1" applyFill="1" applyBorder="1"/>
    <xf numFmtId="1" fontId="14" fillId="13" borderId="8" xfId="0" applyNumberFormat="1" applyFont="1" applyFill="1" applyBorder="1" applyAlignment="1">
      <alignment horizontal="center"/>
    </xf>
    <xf numFmtId="1" fontId="14" fillId="13" borderId="8" xfId="0" applyNumberFormat="1" applyFont="1" applyFill="1" applyBorder="1" applyAlignment="1">
      <alignment horizontal="center" vertical="center"/>
    </xf>
    <xf numFmtId="0" fontId="57" fillId="11" borderId="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" fontId="34" fillId="2" borderId="7" xfId="0" applyNumberFormat="1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164" fontId="35" fillId="2" borderId="7" xfId="0" quotePrefix="1" applyNumberFormat="1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/>
    </xf>
    <xf numFmtId="1" fontId="35" fillId="2" borderId="7" xfId="0" applyNumberFormat="1" applyFont="1" applyFill="1" applyBorder="1" applyAlignment="1">
      <alignment horizontal="center" vertical="center"/>
    </xf>
    <xf numFmtId="0" fontId="64" fillId="2" borderId="7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 vertical="center"/>
    </xf>
    <xf numFmtId="20" fontId="64" fillId="2" borderId="7" xfId="0" applyNumberFormat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wrapText="1"/>
    </xf>
    <xf numFmtId="0" fontId="44" fillId="2" borderId="1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67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/>
    </xf>
    <xf numFmtId="0" fontId="68" fillId="2" borderId="7" xfId="0" applyFont="1" applyFill="1" applyBorder="1" applyAlignment="1">
      <alignment horizontal="center"/>
    </xf>
    <xf numFmtId="0" fontId="34" fillId="2" borderId="7" xfId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/>
    </xf>
    <xf numFmtId="0" fontId="29" fillId="5" borderId="7" xfId="0" applyFont="1" applyFill="1" applyBorder="1" applyAlignment="1"/>
    <xf numFmtId="0" fontId="65" fillId="5" borderId="7" xfId="0" applyFont="1" applyFill="1" applyBorder="1" applyAlignment="1"/>
    <xf numFmtId="0" fontId="29" fillId="5" borderId="9" xfId="0" applyFont="1" applyFill="1" applyBorder="1" applyAlignment="1"/>
    <xf numFmtId="0" fontId="65" fillId="5" borderId="8" xfId="0" applyFont="1" applyFill="1" applyBorder="1" applyAlignment="1"/>
    <xf numFmtId="1" fontId="14" fillId="5" borderId="7" xfId="0" applyNumberFormat="1" applyFont="1" applyFill="1" applyBorder="1" applyAlignment="1">
      <alignment vertical="center"/>
    </xf>
    <xf numFmtId="0" fontId="74" fillId="5" borderId="9" xfId="0" applyFont="1" applyFill="1" applyBorder="1" applyAlignment="1"/>
    <xf numFmtId="0" fontId="74" fillId="5" borderId="7" xfId="0" applyFont="1" applyFill="1" applyBorder="1" applyAlignment="1"/>
    <xf numFmtId="0" fontId="12" fillId="5" borderId="7" xfId="0" applyFont="1" applyFill="1" applyBorder="1" applyAlignment="1"/>
    <xf numFmtId="0" fontId="27" fillId="5" borderId="7" xfId="0" applyFont="1" applyFill="1" applyBorder="1" applyAlignment="1"/>
    <xf numFmtId="1" fontId="23" fillId="5" borderId="5" xfId="0" applyNumberFormat="1" applyFont="1" applyFill="1" applyBorder="1" applyAlignment="1"/>
    <xf numFmtId="0" fontId="65" fillId="5" borderId="5" xfId="0" applyNumberFormat="1" applyFont="1" applyFill="1" applyBorder="1" applyAlignment="1" applyProtection="1">
      <protection locked="0"/>
    </xf>
    <xf numFmtId="0" fontId="30" fillId="5" borderId="7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 vertical="center"/>
    </xf>
    <xf numFmtId="1" fontId="29" fillId="5" borderId="7" xfId="0" applyNumberFormat="1" applyFont="1" applyFill="1" applyBorder="1" applyAlignment="1">
      <alignment horizontal="center"/>
    </xf>
    <xf numFmtId="0" fontId="29" fillId="5" borderId="7" xfId="0" applyNumberFormat="1" applyFont="1" applyFill="1" applyBorder="1" applyAlignment="1" applyProtection="1">
      <alignment horizontal="center"/>
      <protection locked="0"/>
    </xf>
    <xf numFmtId="0" fontId="19" fillId="5" borderId="21" xfId="0" applyFont="1" applyFill="1" applyBorder="1" applyAlignment="1">
      <alignment horizontal="center"/>
    </xf>
    <xf numFmtId="0" fontId="12" fillId="5" borderId="0" xfId="0" applyFont="1" applyFill="1"/>
    <xf numFmtId="0" fontId="0" fillId="14" borderId="0" xfId="0" applyFill="1"/>
    <xf numFmtId="0" fontId="6" fillId="14" borderId="7" xfId="0" applyFont="1" applyFill="1" applyBorder="1" applyAlignment="1">
      <alignment horizontal="left" vertical="center"/>
    </xf>
    <xf numFmtId="164" fontId="35" fillId="14" borderId="7" xfId="0" quotePrefix="1" applyNumberFormat="1" applyFont="1" applyFill="1" applyBorder="1" applyAlignment="1">
      <alignment horizontal="center" vertical="center"/>
    </xf>
    <xf numFmtId="0" fontId="52" fillId="14" borderId="7" xfId="0" applyFont="1" applyFill="1" applyBorder="1" applyAlignment="1">
      <alignment horizontal="center" vertical="center"/>
    </xf>
    <xf numFmtId="0" fontId="69" fillId="14" borderId="7" xfId="0" applyFont="1" applyFill="1" applyBorder="1" applyAlignment="1">
      <alignment vertical="center"/>
    </xf>
    <xf numFmtId="0" fontId="0" fillId="14" borderId="7" xfId="0" applyFill="1" applyBorder="1"/>
    <xf numFmtId="0" fontId="70" fillId="14" borderId="7" xfId="0" applyFont="1" applyFill="1" applyBorder="1" applyAlignment="1"/>
    <xf numFmtId="0" fontId="44" fillId="14" borderId="7" xfId="0" applyFont="1" applyFill="1" applyBorder="1" applyAlignment="1">
      <alignment horizontal="center" wrapText="1"/>
    </xf>
    <xf numFmtId="164" fontId="71" fillId="14" borderId="7" xfId="0" applyNumberFormat="1" applyFont="1" applyFill="1" applyBorder="1" applyAlignment="1">
      <alignment horizontal="center" vertical="center"/>
    </xf>
    <xf numFmtId="0" fontId="8" fillId="14" borderId="7" xfId="1" applyFont="1" applyFill="1" applyBorder="1" applyAlignment="1">
      <alignment horizontal="center" vertical="center"/>
    </xf>
    <xf numFmtId="1" fontId="0" fillId="14" borderId="7" xfId="0" applyNumberFormat="1" applyFill="1" applyBorder="1"/>
    <xf numFmtId="0" fontId="50" fillId="14" borderId="7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73" fillId="14" borderId="7" xfId="0" applyFont="1" applyFill="1" applyBorder="1" applyAlignment="1">
      <alignment horizontal="left" vertical="center"/>
    </xf>
    <xf numFmtId="20" fontId="8" fillId="14" borderId="7" xfId="2" applyNumberFormat="1" applyFont="1" applyFill="1" applyBorder="1" applyAlignment="1">
      <alignment horizontal="center" vertical="center"/>
    </xf>
    <xf numFmtId="1" fontId="8" fillId="14" borderId="7" xfId="1" applyNumberFormat="1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/>
    </xf>
    <xf numFmtId="20" fontId="18" fillId="14" borderId="7" xfId="2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0" fontId="23" fillId="14" borderId="7" xfId="0" applyFont="1" applyFill="1" applyBorder="1"/>
    <xf numFmtId="16" fontId="76" fillId="14" borderId="7" xfId="0" applyNumberFormat="1" applyFont="1" applyFill="1" applyBorder="1" applyAlignment="1">
      <alignment horizontal="center"/>
    </xf>
    <xf numFmtId="0" fontId="14" fillId="14" borderId="7" xfId="0" applyFont="1" applyFill="1" applyBorder="1" applyAlignment="1">
      <alignment horizontal="center"/>
    </xf>
    <xf numFmtId="0" fontId="14" fillId="14" borderId="8" xfId="0" applyFont="1" applyFill="1" applyBorder="1" applyAlignment="1">
      <alignment horizontal="center"/>
    </xf>
    <xf numFmtId="0" fontId="67" fillId="14" borderId="11" xfId="0" applyFont="1" applyFill="1" applyBorder="1" applyAlignment="1">
      <alignment horizontal="center"/>
    </xf>
    <xf numFmtId="0" fontId="25" fillId="14" borderId="7" xfId="0" applyFont="1" applyFill="1" applyBorder="1" applyAlignment="1">
      <alignment horizontal="center" vertical="center"/>
    </xf>
    <xf numFmtId="1" fontId="14" fillId="14" borderId="7" xfId="0" applyNumberFormat="1" applyFont="1" applyFill="1" applyBorder="1" applyAlignment="1">
      <alignment horizontal="center"/>
    </xf>
    <xf numFmtId="0" fontId="20" fillId="14" borderId="20" xfId="0" applyFont="1" applyFill="1" applyBorder="1" applyAlignment="1">
      <alignment horizontal="center"/>
    </xf>
    <xf numFmtId="0" fontId="0" fillId="14" borderId="9" xfId="0" applyFill="1" applyBorder="1"/>
    <xf numFmtId="0" fontId="20" fillId="14" borderId="7" xfId="0" applyFont="1" applyFill="1" applyBorder="1" applyAlignment="1">
      <alignment horizontal="center"/>
    </xf>
    <xf numFmtId="0" fontId="19" fillId="5" borderId="7" xfId="0" applyFont="1" applyFill="1" applyBorder="1" applyAlignment="1"/>
    <xf numFmtId="0" fontId="23" fillId="5" borderId="0" xfId="0" applyFont="1" applyFill="1" applyAlignment="1"/>
    <xf numFmtId="0" fontId="17" fillId="3" borderId="7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 vertical="center"/>
    </xf>
    <xf numFmtId="164" fontId="5" fillId="10" borderId="2" xfId="0" applyNumberFormat="1" applyFont="1" applyFill="1" applyBorder="1" applyAlignment="1">
      <alignment horizontal="center" vertical="center"/>
    </xf>
    <xf numFmtId="164" fontId="5" fillId="10" borderId="3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wrapText="1"/>
    </xf>
    <xf numFmtId="0" fontId="44" fillId="2" borderId="14" xfId="0" applyFont="1" applyFill="1" applyBorder="1" applyAlignment="1">
      <alignment horizontal="center" wrapText="1"/>
    </xf>
    <xf numFmtId="0" fontId="44" fillId="2" borderId="15" xfId="0" applyFont="1" applyFill="1" applyBorder="1" applyAlignment="1">
      <alignment horizontal="center" wrapText="1"/>
    </xf>
    <xf numFmtId="164" fontId="35" fillId="2" borderId="1" xfId="0" applyNumberFormat="1" applyFont="1" applyFill="1" applyBorder="1" applyAlignment="1">
      <alignment horizontal="center" vertical="center"/>
    </xf>
    <xf numFmtId="164" fontId="35" fillId="2" borderId="2" xfId="0" quotePrefix="1" applyNumberFormat="1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64" fontId="5" fillId="10" borderId="2" xfId="0" quotePrefix="1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13" borderId="0" xfId="0" applyFill="1"/>
  </cellXfs>
  <cellStyles count="3">
    <cellStyle name="Обычный" xfId="0" builtinId="0"/>
    <cellStyle name="Обычный 2" xfId="2"/>
    <cellStyle name="Обычный 4 2" xfId="1"/>
  </cellStyles>
  <dxfs count="0"/>
  <tableStyles count="0" defaultTableStyle="TableStyleMedium2" defaultPivotStyle="PivotStyleLight16"/>
  <colors>
    <mruColors>
      <color rgb="FF40F6CB"/>
      <color rgb="FF66FFCC"/>
      <color rgb="FFB5A8EE"/>
      <color rgb="FF8A7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A4" workbookViewId="0">
      <selection activeCell="I94" sqref="I94"/>
    </sheetView>
  </sheetViews>
  <sheetFormatPr defaultRowHeight="15" x14ac:dyDescent="0.25"/>
  <cols>
    <col min="1" max="1" width="3.5703125" customWidth="1"/>
    <col min="2" max="2" width="34.28515625" customWidth="1"/>
    <col min="3" max="3" width="17.5703125" customWidth="1"/>
    <col min="4" max="4" width="13.28515625" style="46" customWidth="1"/>
    <col min="5" max="5" width="13.7109375" customWidth="1"/>
    <col min="6" max="6" width="9.140625" customWidth="1"/>
    <col min="7" max="7" width="7.85546875" customWidth="1"/>
    <col min="8" max="8" width="3.5703125" customWidth="1"/>
    <col min="9" max="9" width="37.7109375" customWidth="1"/>
    <col min="10" max="10" width="17" customWidth="1"/>
    <col min="11" max="12" width="13.85546875" customWidth="1"/>
    <col min="13" max="13" width="15.28515625" customWidth="1"/>
    <col min="14" max="14" width="11.28515625" customWidth="1"/>
  </cols>
  <sheetData>
    <row r="1" spans="1:15" ht="22.5" x14ac:dyDescent="0.25">
      <c r="A1" s="284" t="s">
        <v>0</v>
      </c>
      <c r="B1" s="450" t="s">
        <v>89</v>
      </c>
      <c r="C1" s="476"/>
      <c r="D1" s="476"/>
      <c r="E1" s="476"/>
      <c r="F1" s="477"/>
      <c r="G1" s="478"/>
      <c r="H1" s="1" t="s">
        <v>0</v>
      </c>
      <c r="I1" s="450" t="s">
        <v>90</v>
      </c>
      <c r="J1" s="451"/>
      <c r="K1" s="451"/>
      <c r="L1" s="451"/>
      <c r="M1" s="451"/>
      <c r="N1" s="452"/>
      <c r="O1" s="285"/>
    </row>
    <row r="2" spans="1:15" ht="15.75" x14ac:dyDescent="0.25">
      <c r="A2" s="472" t="s">
        <v>1</v>
      </c>
      <c r="B2" s="480"/>
      <c r="C2" s="481"/>
      <c r="D2" s="482"/>
      <c r="E2" s="482"/>
      <c r="F2" s="483"/>
      <c r="G2" s="2"/>
      <c r="H2" s="474" t="s">
        <v>1</v>
      </c>
      <c r="I2" s="484"/>
      <c r="J2" s="485"/>
      <c r="K2" s="485"/>
      <c r="L2" s="485"/>
      <c r="M2" s="485"/>
      <c r="N2" s="3"/>
    </row>
    <row r="3" spans="1:15" ht="15.75" x14ac:dyDescent="0.25">
      <c r="A3" s="472" t="s">
        <v>2</v>
      </c>
      <c r="B3" s="473"/>
      <c r="C3" s="4" t="s">
        <v>3</v>
      </c>
      <c r="D3" s="5" t="s">
        <v>4</v>
      </c>
      <c r="E3" s="4"/>
      <c r="F3" s="4"/>
      <c r="G3" s="2"/>
      <c r="H3" s="474" t="s">
        <v>2</v>
      </c>
      <c r="I3" s="474"/>
      <c r="J3" s="4" t="s">
        <v>3</v>
      </c>
      <c r="K3" s="6" t="s">
        <v>4</v>
      </c>
      <c r="L3" s="4"/>
      <c r="M3" s="4"/>
      <c r="N3" s="3"/>
    </row>
    <row r="4" spans="1:15" ht="15.75" x14ac:dyDescent="0.25">
      <c r="A4" s="472" t="s">
        <v>5</v>
      </c>
      <c r="B4" s="473"/>
      <c r="C4" s="7">
        <v>0.79166666666666663</v>
      </c>
      <c r="D4" s="8"/>
      <c r="E4" s="7"/>
      <c r="F4" s="7"/>
      <c r="G4" s="2"/>
      <c r="H4" s="474" t="s">
        <v>5</v>
      </c>
      <c r="I4" s="474"/>
      <c r="J4" s="7">
        <v>0.79166666666666663</v>
      </c>
      <c r="K4" s="7"/>
      <c r="L4" s="7"/>
      <c r="M4" s="7"/>
      <c r="N4" s="3"/>
    </row>
    <row r="5" spans="1:15" ht="15.75" x14ac:dyDescent="0.25">
      <c r="A5" s="472" t="s">
        <v>6</v>
      </c>
      <c r="B5" s="475"/>
      <c r="C5" s="475"/>
      <c r="D5" s="475"/>
      <c r="E5" s="475"/>
      <c r="F5" s="473"/>
      <c r="G5" s="2"/>
      <c r="H5" s="474" t="s">
        <v>6</v>
      </c>
      <c r="I5" s="474"/>
      <c r="J5" s="474"/>
      <c r="K5" s="474"/>
      <c r="L5" s="474"/>
      <c r="M5" s="474"/>
      <c r="N5" s="3"/>
    </row>
    <row r="6" spans="1:15" ht="15.75" x14ac:dyDescent="0.25">
      <c r="A6" s="9" t="s">
        <v>7</v>
      </c>
      <c r="B6" s="10" t="s">
        <v>8</v>
      </c>
      <c r="C6" s="10" t="s">
        <v>9</v>
      </c>
      <c r="D6" s="11" t="s">
        <v>10</v>
      </c>
      <c r="E6" s="12"/>
      <c r="F6" s="13"/>
      <c r="G6" s="2"/>
      <c r="H6" s="10" t="s">
        <v>7</v>
      </c>
      <c r="I6" s="10" t="s">
        <v>8</v>
      </c>
      <c r="J6" s="10" t="s">
        <v>9</v>
      </c>
      <c r="K6" s="10" t="s">
        <v>11</v>
      </c>
      <c r="L6" s="12"/>
      <c r="M6" s="12"/>
      <c r="N6" s="3"/>
    </row>
    <row r="7" spans="1:15" ht="15.75" x14ac:dyDescent="0.25">
      <c r="A7" s="14"/>
      <c r="B7" s="15"/>
      <c r="C7" s="15"/>
      <c r="D7" s="16" t="s">
        <v>12</v>
      </c>
      <c r="E7" s="17" t="s">
        <v>13</v>
      </c>
      <c r="F7" s="18" t="s">
        <v>14</v>
      </c>
      <c r="G7" s="2"/>
      <c r="H7" s="10"/>
      <c r="I7" s="15"/>
      <c r="J7" s="15"/>
      <c r="K7" s="17" t="s">
        <v>12</v>
      </c>
      <c r="L7" s="17" t="s">
        <v>13</v>
      </c>
      <c r="M7" s="10" t="s">
        <v>14</v>
      </c>
      <c r="N7" s="3"/>
    </row>
    <row r="8" spans="1:15" ht="20.25" x14ac:dyDescent="0.3">
      <c r="A8" s="25">
        <v>1</v>
      </c>
      <c r="B8" s="34" t="s">
        <v>104</v>
      </c>
      <c r="C8" s="368">
        <v>89067774486</v>
      </c>
      <c r="D8" s="355"/>
      <c r="E8" s="121" t="s">
        <v>105</v>
      </c>
      <c r="F8" s="40"/>
      <c r="G8" s="2"/>
      <c r="H8" s="25">
        <v>1</v>
      </c>
      <c r="I8" s="135" t="s">
        <v>50</v>
      </c>
      <c r="J8" s="39" t="s">
        <v>51</v>
      </c>
      <c r="K8" s="22">
        <v>6500</v>
      </c>
      <c r="L8" s="23" t="s">
        <v>16</v>
      </c>
      <c r="M8" s="28"/>
      <c r="N8" s="3"/>
    </row>
    <row r="9" spans="1:15" ht="20.25" x14ac:dyDescent="0.3">
      <c r="A9" s="25">
        <v>2</v>
      </c>
      <c r="B9" s="330" t="s">
        <v>37</v>
      </c>
      <c r="C9" s="331">
        <v>89055607233</v>
      </c>
      <c r="D9" s="358">
        <v>6500</v>
      </c>
      <c r="E9" s="359" t="s">
        <v>16</v>
      </c>
      <c r="F9" s="40"/>
      <c r="G9" s="2"/>
      <c r="H9" s="25">
        <v>2</v>
      </c>
      <c r="I9" s="38" t="s">
        <v>21</v>
      </c>
      <c r="J9" s="39">
        <v>89167099930</v>
      </c>
      <c r="K9" s="22">
        <v>6500</v>
      </c>
      <c r="L9" s="23" t="s">
        <v>16</v>
      </c>
      <c r="M9" s="31"/>
      <c r="N9" s="3"/>
    </row>
    <row r="10" spans="1:15" ht="20.25" x14ac:dyDescent="0.3">
      <c r="A10" s="25">
        <v>3</v>
      </c>
      <c r="B10" s="334" t="s">
        <v>22</v>
      </c>
      <c r="C10" s="335">
        <v>89067008744</v>
      </c>
      <c r="D10" s="358">
        <v>6500</v>
      </c>
      <c r="E10" s="359" t="s">
        <v>16</v>
      </c>
      <c r="F10" s="40"/>
      <c r="G10" s="2"/>
      <c r="H10" s="25">
        <v>3</v>
      </c>
      <c r="I10" s="20" t="s">
        <v>96</v>
      </c>
      <c r="J10" s="41">
        <v>89152779993</v>
      </c>
      <c r="K10" s="22">
        <v>5500</v>
      </c>
      <c r="L10" s="23" t="s">
        <v>16</v>
      </c>
      <c r="M10" s="30"/>
      <c r="N10" s="3"/>
    </row>
    <row r="11" spans="1:15" ht="20.25" x14ac:dyDescent="0.3">
      <c r="A11" s="37">
        <v>4</v>
      </c>
      <c r="B11" s="336" t="s">
        <v>15</v>
      </c>
      <c r="C11" s="333">
        <v>89104772330</v>
      </c>
      <c r="D11" s="358">
        <v>6500</v>
      </c>
      <c r="E11" s="359" t="s">
        <v>16</v>
      </c>
      <c r="F11" s="40"/>
      <c r="G11" s="2"/>
      <c r="H11" s="37">
        <v>4</v>
      </c>
      <c r="I11" s="35" t="s">
        <v>20</v>
      </c>
      <c r="J11" s="21">
        <v>89269389625</v>
      </c>
      <c r="K11" s="22">
        <v>6500</v>
      </c>
      <c r="L11" s="23" t="s">
        <v>16</v>
      </c>
      <c r="M11" s="30"/>
      <c r="N11" s="40"/>
    </row>
    <row r="12" spans="1:15" ht="20.25" x14ac:dyDescent="0.25">
      <c r="A12" s="37">
        <v>5</v>
      </c>
      <c r="B12" s="259" t="s">
        <v>106</v>
      </c>
      <c r="C12" s="275">
        <v>89055148828</v>
      </c>
      <c r="D12" s="357">
        <v>6500</v>
      </c>
      <c r="E12" s="258" t="s">
        <v>16</v>
      </c>
      <c r="F12" s="40"/>
      <c r="G12" s="2"/>
      <c r="H12" s="37">
        <v>5</v>
      </c>
      <c r="I12" s="44" t="s">
        <v>23</v>
      </c>
      <c r="J12" s="45">
        <v>89265031757</v>
      </c>
      <c r="K12" s="22">
        <v>6500</v>
      </c>
      <c r="L12" s="23" t="s">
        <v>16</v>
      </c>
      <c r="M12" s="30"/>
      <c r="N12" s="3"/>
    </row>
    <row r="13" spans="1:15" ht="20.25" x14ac:dyDescent="0.3">
      <c r="A13" s="37">
        <v>6</v>
      </c>
      <c r="B13" s="330" t="s">
        <v>86</v>
      </c>
      <c r="C13" s="333">
        <v>89219311021</v>
      </c>
      <c r="D13" s="358">
        <v>6000</v>
      </c>
      <c r="E13" s="359" t="s">
        <v>16</v>
      </c>
      <c r="F13" s="40"/>
      <c r="G13" s="2"/>
      <c r="H13" s="37">
        <v>6</v>
      </c>
      <c r="I13" s="29" t="s">
        <v>17</v>
      </c>
      <c r="J13" s="21">
        <v>89191016147</v>
      </c>
      <c r="K13" s="22">
        <v>6500</v>
      </c>
      <c r="L13" s="23" t="s">
        <v>16</v>
      </c>
      <c r="M13" s="28"/>
      <c r="N13" s="3"/>
    </row>
    <row r="14" spans="1:15" ht="20.25" x14ac:dyDescent="0.3">
      <c r="A14" s="37">
        <v>7</v>
      </c>
      <c r="B14" s="332" t="s">
        <v>31</v>
      </c>
      <c r="C14" s="335">
        <v>89263655301</v>
      </c>
      <c r="D14" s="22">
        <v>6500</v>
      </c>
      <c r="E14" s="23" t="s">
        <v>16</v>
      </c>
      <c r="F14" s="40"/>
      <c r="G14" s="365"/>
      <c r="H14" s="37">
        <v>7</v>
      </c>
      <c r="I14" s="38" t="s">
        <v>18</v>
      </c>
      <c r="J14" s="33">
        <v>89859703532</v>
      </c>
      <c r="K14" s="22">
        <v>6500</v>
      </c>
      <c r="L14" s="23" t="s">
        <v>16</v>
      </c>
      <c r="M14" s="30"/>
      <c r="N14" s="3"/>
    </row>
    <row r="15" spans="1:15" ht="20.25" x14ac:dyDescent="0.25">
      <c r="A15" s="369">
        <v>8</v>
      </c>
      <c r="B15" s="332" t="s">
        <v>33</v>
      </c>
      <c r="C15" s="335">
        <v>89057407809</v>
      </c>
      <c r="D15" s="22">
        <v>6500</v>
      </c>
      <c r="E15" s="23" t="s">
        <v>16</v>
      </c>
      <c r="F15" s="40"/>
      <c r="G15" s="366"/>
      <c r="H15" s="48">
        <v>8</v>
      </c>
      <c r="M15" s="24"/>
      <c r="N15" s="3"/>
    </row>
    <row r="16" spans="1:15" ht="21" x14ac:dyDescent="0.35">
      <c r="B16" s="327"/>
      <c r="C16" s="39"/>
      <c r="D16" s="328"/>
      <c r="E16" s="326"/>
      <c r="F16" s="40"/>
      <c r="G16" s="367"/>
      <c r="H16" s="10"/>
      <c r="I16" s="52"/>
      <c r="J16" s="52"/>
      <c r="K16" s="40"/>
      <c r="L16" s="40"/>
      <c r="M16" s="40"/>
      <c r="N16" s="3"/>
    </row>
    <row r="17" spans="1:14" ht="15.75" x14ac:dyDescent="0.25">
      <c r="A17" s="10"/>
      <c r="F17" s="47"/>
      <c r="G17" s="53"/>
      <c r="H17" s="10"/>
      <c r="I17" s="40"/>
      <c r="J17" s="40"/>
      <c r="K17" s="54"/>
      <c r="L17" s="54"/>
      <c r="M17" s="55"/>
      <c r="N17" s="3"/>
    </row>
    <row r="18" spans="1:14" ht="18" x14ac:dyDescent="0.25">
      <c r="A18" s="12"/>
      <c r="B18" s="56"/>
      <c r="C18" s="57"/>
      <c r="D18" s="55"/>
      <c r="E18" s="58"/>
      <c r="F18" s="47"/>
      <c r="G18" s="3"/>
      <c r="H18" s="59"/>
      <c r="I18" s="40"/>
      <c r="J18" s="40"/>
      <c r="K18" s="60"/>
      <c r="L18" s="61"/>
      <c r="M18" s="51"/>
      <c r="N18" s="3"/>
    </row>
    <row r="19" spans="1:14" ht="18.75" x14ac:dyDescent="0.3">
      <c r="A19" s="12"/>
      <c r="B19" s="62"/>
      <c r="C19" s="63"/>
      <c r="D19" s="49"/>
      <c r="E19" s="50"/>
      <c r="F19" s="47"/>
      <c r="G19" s="3"/>
      <c r="H19" s="64"/>
      <c r="I19" s="64"/>
      <c r="J19" s="10"/>
      <c r="K19" s="65"/>
      <c r="L19" s="66"/>
      <c r="M19" s="67"/>
      <c r="N19" s="3"/>
    </row>
    <row r="20" spans="1:14" ht="18.75" x14ac:dyDescent="0.3">
      <c r="A20" s="68"/>
      <c r="B20" s="69" t="s">
        <v>24</v>
      </c>
      <c r="C20" s="69" t="s">
        <v>25</v>
      </c>
      <c r="D20" s="70">
        <f>SUM(D8:D19)</f>
        <v>45000</v>
      </c>
      <c r="E20" s="71"/>
      <c r="F20" s="72"/>
      <c r="G20" s="73"/>
      <c r="H20" s="68"/>
      <c r="I20" s="69" t="s">
        <v>24</v>
      </c>
      <c r="J20" s="69" t="s">
        <v>25</v>
      </c>
      <c r="K20" s="70">
        <f>SUM(K8:K19)</f>
        <v>44500</v>
      </c>
      <c r="L20" s="74"/>
      <c r="M20" s="75"/>
      <c r="N20" s="76">
        <f>D20+K20</f>
        <v>89500</v>
      </c>
    </row>
    <row r="21" spans="1:14" ht="22.5" x14ac:dyDescent="0.25">
      <c r="A21" s="284" t="s">
        <v>0</v>
      </c>
      <c r="B21" s="450" t="s">
        <v>92</v>
      </c>
      <c r="C21" s="476"/>
      <c r="D21" s="476"/>
      <c r="E21" s="476"/>
      <c r="F21" s="477"/>
      <c r="G21" s="478"/>
      <c r="H21" s="78" t="s">
        <v>0</v>
      </c>
      <c r="I21" s="450" t="s">
        <v>91</v>
      </c>
      <c r="J21" s="451"/>
      <c r="K21" s="451"/>
      <c r="L21" s="451"/>
      <c r="M21" s="451"/>
      <c r="N21" s="452"/>
    </row>
    <row r="22" spans="1:14" ht="15.75" x14ac:dyDescent="0.25">
      <c r="A22" s="79" t="s">
        <v>1</v>
      </c>
      <c r="B22" s="80"/>
      <c r="C22" s="81"/>
      <c r="D22" s="82"/>
      <c r="E22" s="83"/>
      <c r="F22" s="84"/>
      <c r="G22" s="2"/>
      <c r="H22" s="470" t="s">
        <v>1</v>
      </c>
      <c r="I22" s="470"/>
      <c r="J22" s="479"/>
      <c r="K22" s="479"/>
      <c r="L22" s="479"/>
      <c r="M22" s="479"/>
      <c r="N22" s="3"/>
    </row>
    <row r="23" spans="1:14" ht="18.75" x14ac:dyDescent="0.3">
      <c r="A23" s="79" t="s">
        <v>2</v>
      </c>
      <c r="B23" s="80"/>
      <c r="C23" s="85" t="s">
        <v>3</v>
      </c>
      <c r="D23" s="86" t="s">
        <v>4</v>
      </c>
      <c r="E23" s="85"/>
      <c r="F23" s="85"/>
      <c r="G23" s="2"/>
      <c r="H23" s="470" t="s">
        <v>2</v>
      </c>
      <c r="I23" s="470"/>
      <c r="J23" s="349" t="s">
        <v>3</v>
      </c>
      <c r="K23" s="350" t="s">
        <v>27</v>
      </c>
      <c r="L23" s="349"/>
      <c r="M23" s="349"/>
      <c r="N23" s="3"/>
    </row>
    <row r="24" spans="1:14" ht="15.75" x14ac:dyDescent="0.25">
      <c r="A24" s="79" t="s">
        <v>5</v>
      </c>
      <c r="B24" s="80"/>
      <c r="C24" s="87">
        <v>0.85416666666666663</v>
      </c>
      <c r="D24" s="88"/>
      <c r="E24" s="87"/>
      <c r="F24" s="87"/>
      <c r="G24" s="2"/>
      <c r="H24" s="470" t="s">
        <v>5</v>
      </c>
      <c r="I24" s="470"/>
      <c r="J24" s="351">
        <v>0.85416666666666663</v>
      </c>
      <c r="K24" s="352"/>
      <c r="L24" s="351"/>
      <c r="M24" s="351"/>
      <c r="N24" s="3"/>
    </row>
    <row r="25" spans="1:14" ht="15.75" x14ac:dyDescent="0.25">
      <c r="A25" s="79" t="s">
        <v>6</v>
      </c>
      <c r="B25" s="80"/>
      <c r="C25" s="89"/>
      <c r="D25" s="90"/>
      <c r="E25" s="89"/>
      <c r="F25" s="80"/>
      <c r="G25" s="2"/>
      <c r="H25" s="470" t="s">
        <v>6</v>
      </c>
      <c r="I25" s="470"/>
      <c r="J25" s="470"/>
      <c r="K25" s="470"/>
      <c r="L25" s="470"/>
      <c r="M25" s="470"/>
      <c r="N25" s="3"/>
    </row>
    <row r="26" spans="1:14" ht="15.75" x14ac:dyDescent="0.25">
      <c r="A26" s="453" t="s">
        <v>7</v>
      </c>
      <c r="B26" s="453" t="s">
        <v>8</v>
      </c>
      <c r="C26" s="453" t="s">
        <v>9</v>
      </c>
      <c r="D26" s="465" t="s">
        <v>11</v>
      </c>
      <c r="E26" s="466"/>
      <c r="F26" s="467"/>
      <c r="G26" s="2"/>
      <c r="H26" s="471" t="s">
        <v>7</v>
      </c>
      <c r="I26" s="471" t="s">
        <v>8</v>
      </c>
      <c r="J26" s="471" t="s">
        <v>9</v>
      </c>
      <c r="K26" s="471" t="s">
        <v>11</v>
      </c>
      <c r="L26" s="471"/>
      <c r="M26" s="471"/>
      <c r="N26" s="3"/>
    </row>
    <row r="27" spans="1:14" ht="15.75" x14ac:dyDescent="0.25">
      <c r="A27" s="454"/>
      <c r="B27" s="454"/>
      <c r="C27" s="454"/>
      <c r="D27" s="91" t="s">
        <v>12</v>
      </c>
      <c r="E27" s="92" t="s">
        <v>13</v>
      </c>
      <c r="F27" s="93" t="s">
        <v>14</v>
      </c>
      <c r="G27" s="2"/>
      <c r="H27" s="471"/>
      <c r="I27" s="471"/>
      <c r="J27" s="471"/>
      <c r="K27" s="339" t="s">
        <v>12</v>
      </c>
      <c r="L27" s="339" t="s">
        <v>13</v>
      </c>
      <c r="M27" s="338" t="s">
        <v>14</v>
      </c>
      <c r="N27" s="3"/>
    </row>
    <row r="28" spans="1:14" ht="20.25" x14ac:dyDescent="0.25">
      <c r="A28" s="94">
        <v>1</v>
      </c>
      <c r="B28" s="95" t="s">
        <v>28</v>
      </c>
      <c r="C28" s="45">
        <v>89163285396</v>
      </c>
      <c r="D28" s="22">
        <v>6500</v>
      </c>
      <c r="E28" s="23" t="s">
        <v>16</v>
      </c>
      <c r="F28" s="30"/>
      <c r="G28" s="96"/>
      <c r="H28" s="329">
        <v>1</v>
      </c>
      <c r="L28" s="2"/>
      <c r="M28" s="130"/>
      <c r="N28" s="3"/>
    </row>
    <row r="29" spans="1:14" ht="20.25" x14ac:dyDescent="0.25">
      <c r="A29" s="94">
        <v>2</v>
      </c>
      <c r="B29" s="34" t="s">
        <v>97</v>
      </c>
      <c r="C29" s="99">
        <v>89167942474</v>
      </c>
      <c r="D29" s="22">
        <v>6500</v>
      </c>
      <c r="E29" s="23" t="s">
        <v>16</v>
      </c>
      <c r="F29" s="36"/>
      <c r="G29" s="96"/>
      <c r="H29" s="329">
        <v>2</v>
      </c>
      <c r="L29" s="2"/>
      <c r="M29" s="130"/>
      <c r="N29" s="3"/>
    </row>
    <row r="30" spans="1:14" ht="20.25" x14ac:dyDescent="0.25">
      <c r="A30" s="94">
        <v>3</v>
      </c>
      <c r="B30" s="34" t="s">
        <v>103</v>
      </c>
      <c r="C30" s="42"/>
      <c r="D30" s="22">
        <v>3250</v>
      </c>
      <c r="E30" s="23" t="s">
        <v>16</v>
      </c>
      <c r="F30" s="36"/>
      <c r="G30" s="96"/>
      <c r="H30" s="329">
        <v>3</v>
      </c>
      <c r="L30" s="2"/>
      <c r="M30" s="2"/>
      <c r="N30" s="3"/>
    </row>
    <row r="31" spans="1:14" ht="20.25" x14ac:dyDescent="0.3">
      <c r="A31" s="94">
        <v>4</v>
      </c>
      <c r="B31" s="38" t="s">
        <v>32</v>
      </c>
      <c r="C31" s="353">
        <v>89295966548</v>
      </c>
      <c r="D31" s="22">
        <v>6500</v>
      </c>
      <c r="E31" s="23" t="s">
        <v>16</v>
      </c>
      <c r="F31" s="42"/>
      <c r="G31" s="96"/>
      <c r="H31" s="329">
        <v>4</v>
      </c>
      <c r="L31" s="2"/>
      <c r="M31" s="2"/>
      <c r="N31" s="3"/>
    </row>
    <row r="32" spans="1:14" ht="20.25" x14ac:dyDescent="0.3">
      <c r="A32" s="94">
        <v>5</v>
      </c>
      <c r="B32" s="38" t="s">
        <v>34</v>
      </c>
      <c r="C32" s="353">
        <v>89266028422</v>
      </c>
      <c r="D32" s="22">
        <v>3250</v>
      </c>
      <c r="E32" s="23" t="s">
        <v>16</v>
      </c>
      <c r="F32" s="36"/>
      <c r="G32" s="96"/>
      <c r="H32" s="329">
        <v>5</v>
      </c>
      <c r="L32" s="2"/>
      <c r="M32" s="47"/>
      <c r="N32" s="3"/>
    </row>
    <row r="33" spans="1:14" ht="20.25" x14ac:dyDescent="0.3">
      <c r="A33" s="94">
        <v>6</v>
      </c>
      <c r="B33" s="32" t="s">
        <v>36</v>
      </c>
      <c r="C33" s="378">
        <v>89255025066</v>
      </c>
      <c r="D33" s="22">
        <v>6500</v>
      </c>
      <c r="E33" s="23" t="s">
        <v>16</v>
      </c>
      <c r="F33" s="36"/>
      <c r="G33" s="96"/>
      <c r="H33" s="329">
        <v>6</v>
      </c>
      <c r="I33" t="s">
        <v>10</v>
      </c>
      <c r="L33" s="380"/>
      <c r="M33" s="47"/>
      <c r="N33" s="3"/>
    </row>
    <row r="34" spans="1:14" ht="20.25" x14ac:dyDescent="0.3">
      <c r="A34" s="94">
        <v>7</v>
      </c>
      <c r="B34" s="100" t="s">
        <v>38</v>
      </c>
      <c r="C34" s="354">
        <v>89264788900</v>
      </c>
      <c r="D34" s="22">
        <v>4000</v>
      </c>
      <c r="E34" s="23" t="s">
        <v>16</v>
      </c>
      <c r="F34" s="36"/>
      <c r="G34" s="96"/>
      <c r="H34" s="329">
        <v>7</v>
      </c>
      <c r="L34" s="2"/>
      <c r="M34" s="130"/>
      <c r="N34" s="3"/>
    </row>
    <row r="35" spans="1:14" ht="20.25" x14ac:dyDescent="0.25">
      <c r="A35" s="102">
        <v>8</v>
      </c>
      <c r="B35" s="34" t="s">
        <v>19</v>
      </c>
      <c r="C35" s="449">
        <v>89104448731</v>
      </c>
      <c r="D35" s="22">
        <v>6500</v>
      </c>
      <c r="E35" s="23" t="s">
        <v>16</v>
      </c>
      <c r="F35" s="24"/>
      <c r="G35" s="96"/>
      <c r="H35" s="287">
        <v>8</v>
      </c>
      <c r="L35" s="2"/>
      <c r="M35" s="130"/>
      <c r="N35" s="3"/>
    </row>
    <row r="36" spans="1:14" ht="18" x14ac:dyDescent="0.25">
      <c r="A36" s="19">
        <v>9</v>
      </c>
      <c r="B36" s="40"/>
      <c r="C36" s="40"/>
      <c r="D36" s="103"/>
      <c r="E36" s="104"/>
      <c r="F36" s="60"/>
      <c r="G36" s="96"/>
      <c r="H36" s="337"/>
      <c r="L36" s="2"/>
      <c r="M36" s="47"/>
      <c r="N36" s="3"/>
    </row>
    <row r="37" spans="1:14" ht="18" x14ac:dyDescent="0.25">
      <c r="A37" s="19">
        <v>10</v>
      </c>
      <c r="B37" s="40" t="s">
        <v>10</v>
      </c>
      <c r="C37" s="40"/>
      <c r="D37" s="106"/>
      <c r="E37" s="105"/>
      <c r="F37" s="105"/>
      <c r="G37" s="96"/>
      <c r="H37" s="61"/>
      <c r="I37" s="107"/>
      <c r="J37" s="108"/>
      <c r="K37" s="67"/>
      <c r="L37" s="109"/>
      <c r="M37" s="110"/>
      <c r="N37" s="3"/>
    </row>
    <row r="38" spans="1:14" ht="20.25" x14ac:dyDescent="0.25">
      <c r="A38" s="19">
        <v>11</v>
      </c>
      <c r="B38" s="105"/>
      <c r="C38" s="105"/>
      <c r="D38" s="106"/>
      <c r="E38" s="105"/>
      <c r="F38" s="105"/>
      <c r="G38" s="96"/>
      <c r="H38" s="61"/>
      <c r="I38" s="111"/>
      <c r="J38" s="112"/>
      <c r="K38" s="67"/>
      <c r="L38" s="113"/>
      <c r="M38" s="114"/>
      <c r="N38" s="3"/>
    </row>
    <row r="39" spans="1:14" ht="20.25" x14ac:dyDescent="0.25">
      <c r="A39" s="19">
        <v>12</v>
      </c>
      <c r="B39" s="115"/>
      <c r="C39" s="63"/>
      <c r="D39" s="103"/>
      <c r="E39" s="116"/>
      <c r="F39" s="47"/>
      <c r="G39" s="96"/>
      <c r="H39" s="61"/>
      <c r="I39" s="40"/>
      <c r="J39" s="40"/>
      <c r="K39" s="40"/>
      <c r="L39" s="40"/>
      <c r="M39" s="40"/>
      <c r="N39" s="3"/>
    </row>
    <row r="40" spans="1:14" ht="18.75" x14ac:dyDescent="0.3">
      <c r="A40" s="117"/>
      <c r="B40" s="118" t="s">
        <v>24</v>
      </c>
      <c r="C40" s="118" t="s">
        <v>25</v>
      </c>
      <c r="D40" s="70">
        <f>SUM(D28:D39)</f>
        <v>43000</v>
      </c>
      <c r="E40" s="71"/>
      <c r="F40" s="72"/>
      <c r="G40" s="73"/>
      <c r="H40" s="68"/>
      <c r="I40" s="69" t="s">
        <v>24</v>
      </c>
      <c r="J40" s="69" t="s">
        <v>25</v>
      </c>
      <c r="K40" s="70">
        <f>SUM(K29:K39)</f>
        <v>0</v>
      </c>
      <c r="L40" s="74"/>
      <c r="M40" s="75"/>
      <c r="N40" s="76">
        <f>K40+D40</f>
        <v>43000</v>
      </c>
    </row>
    <row r="41" spans="1:14" ht="22.5" x14ac:dyDescent="0.25">
      <c r="A41" s="1" t="s">
        <v>0</v>
      </c>
      <c r="B41" s="450">
        <v>42856</v>
      </c>
      <c r="C41" s="451"/>
      <c r="D41" s="451"/>
      <c r="E41" s="451"/>
      <c r="F41" s="451"/>
      <c r="G41" s="452"/>
      <c r="H41" s="119" t="s">
        <v>39</v>
      </c>
      <c r="I41" s="450" t="s">
        <v>90</v>
      </c>
      <c r="J41" s="451"/>
      <c r="K41" s="451"/>
      <c r="L41" s="451"/>
      <c r="M41" s="451"/>
      <c r="N41" s="452"/>
    </row>
    <row r="42" spans="1:14" ht="15.75" x14ac:dyDescent="0.25">
      <c r="A42" s="79" t="s">
        <v>1</v>
      </c>
      <c r="B42" s="80"/>
      <c r="C42" s="81"/>
      <c r="D42" s="82"/>
      <c r="E42" s="83"/>
      <c r="F42" s="84"/>
      <c r="G42" s="2"/>
      <c r="H42" s="120" t="s">
        <v>1</v>
      </c>
      <c r="I42" s="120"/>
      <c r="J42" s="81"/>
      <c r="K42" s="121"/>
      <c r="L42" s="121"/>
      <c r="M42" s="121"/>
      <c r="N42" s="3"/>
    </row>
    <row r="43" spans="1:14" ht="15.75" x14ac:dyDescent="0.25">
      <c r="A43" s="79" t="s">
        <v>2</v>
      </c>
      <c r="B43" s="80"/>
      <c r="C43" s="85" t="s">
        <v>40</v>
      </c>
      <c r="D43" s="122" t="s">
        <v>4</v>
      </c>
      <c r="E43" s="85"/>
      <c r="F43" s="85"/>
      <c r="G43" s="2"/>
      <c r="H43" s="120" t="s">
        <v>2</v>
      </c>
      <c r="I43" s="120"/>
      <c r="J43" s="85" t="s">
        <v>40</v>
      </c>
      <c r="K43" s="123" t="s">
        <v>42</v>
      </c>
      <c r="L43" s="85"/>
      <c r="M43" s="85"/>
      <c r="N43" s="3"/>
    </row>
    <row r="44" spans="1:14" ht="15.75" x14ac:dyDescent="0.25">
      <c r="A44" s="79" t="s">
        <v>5</v>
      </c>
      <c r="B44" s="80"/>
      <c r="C44" s="87">
        <v>0.79166666666666663</v>
      </c>
      <c r="D44" s="88"/>
      <c r="E44" s="87"/>
      <c r="F44" s="87"/>
      <c r="G44" s="2"/>
      <c r="H44" s="120" t="s">
        <v>5</v>
      </c>
      <c r="I44" s="120"/>
      <c r="J44" s="87">
        <v>0.79166666666666663</v>
      </c>
      <c r="K44" s="87"/>
      <c r="L44" s="87"/>
      <c r="M44" s="87"/>
      <c r="N44" s="3"/>
    </row>
    <row r="45" spans="1:14" ht="15.75" x14ac:dyDescent="0.25">
      <c r="A45" s="79" t="s">
        <v>6</v>
      </c>
      <c r="B45" s="80"/>
      <c r="C45" s="89"/>
      <c r="D45" s="90"/>
      <c r="E45" s="89"/>
      <c r="F45" s="80"/>
      <c r="G45" s="2"/>
      <c r="H45" s="120" t="s">
        <v>6</v>
      </c>
      <c r="I45" s="120"/>
      <c r="J45" s="120"/>
      <c r="K45" s="120"/>
      <c r="L45" s="120"/>
      <c r="M45" s="120"/>
      <c r="N45" s="3"/>
    </row>
    <row r="46" spans="1:14" ht="15.75" x14ac:dyDescent="0.25">
      <c r="A46" s="453" t="s">
        <v>7</v>
      </c>
      <c r="B46" s="89"/>
      <c r="C46" s="453" t="s">
        <v>9</v>
      </c>
      <c r="D46" s="465" t="s">
        <v>11</v>
      </c>
      <c r="E46" s="466"/>
      <c r="F46" s="467"/>
      <c r="G46" s="2"/>
      <c r="H46" s="469" t="s">
        <v>7</v>
      </c>
      <c r="I46" s="340"/>
      <c r="J46" s="469" t="s">
        <v>9</v>
      </c>
      <c r="K46" s="469" t="s">
        <v>11</v>
      </c>
      <c r="L46" s="469"/>
      <c r="M46" s="469"/>
      <c r="N46" s="3"/>
    </row>
    <row r="47" spans="1:14" ht="15.75" x14ac:dyDescent="0.25">
      <c r="A47" s="454"/>
      <c r="B47" s="453" t="s">
        <v>8</v>
      </c>
      <c r="C47" s="454"/>
      <c r="D47" s="124" t="s">
        <v>14</v>
      </c>
      <c r="E47" s="92" t="s">
        <v>13</v>
      </c>
      <c r="F47" s="92"/>
      <c r="G47" s="2"/>
      <c r="H47" s="469"/>
      <c r="I47" s="469" t="s">
        <v>8</v>
      </c>
      <c r="J47" s="469"/>
      <c r="K47" s="10" t="s">
        <v>14</v>
      </c>
      <c r="L47" s="17" t="s">
        <v>13</v>
      </c>
      <c r="M47" s="17"/>
      <c r="N47" s="3"/>
    </row>
    <row r="48" spans="1:14" ht="15.75" x14ac:dyDescent="0.25">
      <c r="A48" s="125"/>
      <c r="B48" s="454"/>
      <c r="C48" s="126"/>
      <c r="D48" s="30"/>
      <c r="E48" s="127"/>
      <c r="F48" s="30"/>
      <c r="G48" s="2"/>
      <c r="H48" s="166"/>
      <c r="I48" s="469"/>
      <c r="J48" s="341"/>
      <c r="K48" s="60"/>
      <c r="L48" s="342"/>
      <c r="M48" s="60"/>
      <c r="N48" s="3"/>
    </row>
    <row r="49" spans="1:14" ht="20.25" x14ac:dyDescent="0.3">
      <c r="A49" s="94">
        <v>1</v>
      </c>
      <c r="B49" s="128" t="s">
        <v>44</v>
      </c>
      <c r="C49" s="131">
        <v>89265936514</v>
      </c>
      <c r="D49" s="22">
        <v>6500</v>
      </c>
      <c r="E49" s="23" t="s">
        <v>16</v>
      </c>
      <c r="F49" s="129"/>
      <c r="G49" s="130"/>
      <c r="H49" s="161">
        <v>1</v>
      </c>
      <c r="I49" s="38" t="s">
        <v>67</v>
      </c>
      <c r="J49" s="134">
        <v>89671187704</v>
      </c>
      <c r="K49" s="22">
        <v>6500</v>
      </c>
      <c r="L49" s="23" t="s">
        <v>16</v>
      </c>
      <c r="M49" s="17"/>
      <c r="N49" s="3"/>
    </row>
    <row r="50" spans="1:14" ht="20.25" x14ac:dyDescent="0.3">
      <c r="A50" s="94">
        <v>2</v>
      </c>
      <c r="B50" s="44" t="s">
        <v>45</v>
      </c>
      <c r="C50" s="45">
        <v>89057229369</v>
      </c>
      <c r="D50" s="22">
        <v>6500</v>
      </c>
      <c r="E50" s="23" t="s">
        <v>16</v>
      </c>
      <c r="F50" s="30"/>
      <c r="G50" s="130"/>
      <c r="H50" s="161">
        <v>2</v>
      </c>
      <c r="I50" s="343" t="s">
        <v>68</v>
      </c>
      <c r="J50" s="364">
        <v>89055478127</v>
      </c>
      <c r="K50" s="22">
        <v>6500</v>
      </c>
      <c r="L50" s="23" t="s">
        <v>16</v>
      </c>
      <c r="M50" s="4"/>
      <c r="N50" s="3"/>
    </row>
    <row r="51" spans="1:14" ht="20.25" x14ac:dyDescent="0.3">
      <c r="A51" s="94">
        <v>3</v>
      </c>
      <c r="B51" s="132" t="s">
        <v>46</v>
      </c>
      <c r="C51" s="101">
        <v>89036131604</v>
      </c>
      <c r="D51" s="22">
        <v>6500</v>
      </c>
      <c r="E51" s="23" t="s">
        <v>16</v>
      </c>
      <c r="F51" s="30"/>
      <c r="G51" s="130"/>
      <c r="H51" s="133">
        <v>3</v>
      </c>
      <c r="I51" s="38" t="s">
        <v>69</v>
      </c>
      <c r="J51" s="41">
        <v>89151441838</v>
      </c>
      <c r="K51" s="22">
        <v>6500</v>
      </c>
      <c r="L51" s="23" t="s">
        <v>16</v>
      </c>
      <c r="M51" s="3"/>
      <c r="N51" s="3"/>
    </row>
    <row r="52" spans="1:14" ht="20.25" x14ac:dyDescent="0.3">
      <c r="A52" s="94">
        <v>4</v>
      </c>
      <c r="B52" s="132" t="s">
        <v>47</v>
      </c>
      <c r="C52" s="101">
        <v>89055123736</v>
      </c>
      <c r="D52" s="22">
        <v>6500</v>
      </c>
      <c r="E52" s="23" t="s">
        <v>16</v>
      </c>
      <c r="F52" s="30"/>
      <c r="G52" s="130"/>
      <c r="H52" s="344">
        <v>4</v>
      </c>
      <c r="I52" s="135" t="s">
        <v>70</v>
      </c>
      <c r="J52" s="39">
        <v>89167936073</v>
      </c>
      <c r="K52" s="22">
        <v>6500</v>
      </c>
      <c r="L52" s="23" t="s">
        <v>16</v>
      </c>
      <c r="M52" s="12"/>
      <c r="N52" s="3"/>
    </row>
    <row r="53" spans="1:14" ht="20.25" x14ac:dyDescent="0.3">
      <c r="A53" s="94">
        <v>5</v>
      </c>
      <c r="B53" s="34" t="s">
        <v>48</v>
      </c>
      <c r="C53" s="27">
        <v>89032487244</v>
      </c>
      <c r="D53" s="22">
        <v>6500</v>
      </c>
      <c r="E53" s="23" t="s">
        <v>16</v>
      </c>
      <c r="F53" s="30"/>
      <c r="G53" s="130"/>
      <c r="H53" s="345">
        <v>5</v>
      </c>
      <c r="I53" s="135" t="s">
        <v>71</v>
      </c>
      <c r="J53" s="39">
        <v>89166690913</v>
      </c>
      <c r="K53" s="22">
        <v>6500</v>
      </c>
      <c r="L53" s="23" t="s">
        <v>16</v>
      </c>
      <c r="M53" s="3"/>
      <c r="N53" s="3"/>
    </row>
    <row r="54" spans="1:14" ht="20.25" x14ac:dyDescent="0.25">
      <c r="A54" s="94">
        <v>6</v>
      </c>
      <c r="B54" s="128" t="s">
        <v>49</v>
      </c>
      <c r="C54" s="134">
        <v>89260885443</v>
      </c>
      <c r="D54" s="22">
        <v>6500</v>
      </c>
      <c r="E54" s="23" t="s">
        <v>16</v>
      </c>
      <c r="F54" s="30"/>
      <c r="G54" s="130"/>
      <c r="H54" s="346">
        <v>6</v>
      </c>
      <c r="I54" s="29" t="s">
        <v>73</v>
      </c>
      <c r="J54" s="133">
        <v>89851139441</v>
      </c>
      <c r="K54" s="22">
        <v>3250</v>
      </c>
      <c r="L54" s="23" t="s">
        <v>16</v>
      </c>
      <c r="M54" s="3"/>
      <c r="N54" s="154"/>
    </row>
    <row r="55" spans="1:14" ht="20.25" x14ac:dyDescent="0.3">
      <c r="A55" s="94">
        <v>7</v>
      </c>
      <c r="B55" s="38" t="s">
        <v>43</v>
      </c>
      <c r="C55" s="41">
        <v>89104377140</v>
      </c>
      <c r="D55" s="22">
        <v>6500</v>
      </c>
      <c r="E55" s="23" t="s">
        <v>16</v>
      </c>
      <c r="F55" s="30"/>
      <c r="G55" s="130"/>
      <c r="H55" s="347">
        <v>7</v>
      </c>
      <c r="I55" s="330" t="s">
        <v>29</v>
      </c>
      <c r="J55" s="331">
        <v>89032587706</v>
      </c>
      <c r="K55" s="358">
        <v>3250</v>
      </c>
      <c r="L55" s="359" t="s">
        <v>16</v>
      </c>
      <c r="M55" s="185"/>
      <c r="N55" s="154"/>
    </row>
    <row r="56" spans="1:14" ht="20.25" x14ac:dyDescent="0.25">
      <c r="A56" s="137">
        <v>8</v>
      </c>
      <c r="B56" s="42"/>
      <c r="C56" s="42"/>
      <c r="D56" s="138"/>
      <c r="E56" s="42"/>
      <c r="F56" s="30"/>
      <c r="G56" s="130"/>
      <c r="H56" s="377">
        <v>8</v>
      </c>
      <c r="I56" s="29" t="s">
        <v>95</v>
      </c>
      <c r="J56" s="133">
        <v>89163345315</v>
      </c>
      <c r="K56" s="22">
        <v>6500</v>
      </c>
      <c r="L56" s="23" t="s">
        <v>16</v>
      </c>
      <c r="M56" s="3"/>
      <c r="N56" s="3"/>
    </row>
    <row r="57" spans="1:14" ht="21" x14ac:dyDescent="0.25">
      <c r="A57" s="139">
        <v>9</v>
      </c>
      <c r="B57" s="140"/>
      <c r="C57" s="141"/>
      <c r="D57" s="142"/>
      <c r="E57" s="58"/>
      <c r="F57" s="55"/>
      <c r="G57" s="130"/>
      <c r="H57" s="190"/>
      <c r="M57" s="3"/>
      <c r="N57" s="3"/>
    </row>
    <row r="58" spans="1:14" ht="21" x14ac:dyDescent="0.25">
      <c r="A58" s="139"/>
      <c r="B58" s="140"/>
      <c r="C58" s="141"/>
      <c r="D58" s="142"/>
      <c r="E58" s="58"/>
      <c r="F58" s="55"/>
      <c r="G58" s="130"/>
      <c r="H58" s="25"/>
      <c r="I58" s="143"/>
      <c r="J58" s="3"/>
      <c r="K58" s="3"/>
      <c r="L58" s="3"/>
      <c r="M58" s="47"/>
      <c r="N58" s="3"/>
    </row>
    <row r="59" spans="1:14" ht="21" x14ac:dyDescent="0.25">
      <c r="A59" s="139"/>
      <c r="B59" s="140"/>
      <c r="C59" s="141"/>
      <c r="D59" s="142"/>
      <c r="E59" s="58"/>
      <c r="F59" s="55"/>
      <c r="G59" s="130"/>
      <c r="H59" s="25"/>
      <c r="I59" s="143"/>
      <c r="J59" s="144"/>
      <c r="K59" s="103"/>
      <c r="L59" s="50"/>
      <c r="M59" s="47"/>
      <c r="N59" s="3"/>
    </row>
    <row r="60" spans="1:14" ht="21" x14ac:dyDescent="0.25">
      <c r="A60" s="139"/>
      <c r="B60" s="140"/>
      <c r="C60" s="141"/>
      <c r="D60" s="142"/>
      <c r="E60" s="58"/>
      <c r="F60" s="55"/>
      <c r="G60" s="130"/>
      <c r="H60" s="25"/>
      <c r="I60" s="143"/>
      <c r="J60" s="144"/>
      <c r="K60" s="103"/>
      <c r="L60" s="50"/>
      <c r="M60" s="47"/>
      <c r="N60" s="3"/>
    </row>
    <row r="61" spans="1:14" ht="18.75" x14ac:dyDescent="0.3">
      <c r="A61" s="68"/>
      <c r="B61" s="69" t="s">
        <v>24</v>
      </c>
      <c r="C61" s="69" t="s">
        <v>25</v>
      </c>
      <c r="D61" s="70">
        <f>SUM(D49:D60)</f>
        <v>45500</v>
      </c>
      <c r="E61" s="71"/>
      <c r="F61" s="72"/>
      <c r="G61" s="73"/>
      <c r="H61" s="68"/>
      <c r="I61" s="69" t="s">
        <v>24</v>
      </c>
      <c r="J61" s="69" t="s">
        <v>25</v>
      </c>
      <c r="K61" s="70">
        <f>SUM(K49:K60)</f>
        <v>45500</v>
      </c>
      <c r="L61" s="74"/>
      <c r="M61" s="75"/>
      <c r="N61" s="76">
        <f>K61+D61</f>
        <v>91000</v>
      </c>
    </row>
    <row r="62" spans="1:14" ht="22.5" x14ac:dyDescent="0.25">
      <c r="A62" s="77" t="s">
        <v>0</v>
      </c>
      <c r="B62" s="450" t="s">
        <v>93</v>
      </c>
      <c r="C62" s="451"/>
      <c r="D62" s="451"/>
      <c r="E62" s="451"/>
      <c r="F62" s="451"/>
      <c r="G62" s="452"/>
      <c r="H62" s="145" t="s">
        <v>0</v>
      </c>
      <c r="I62" s="450" t="s">
        <v>90</v>
      </c>
      <c r="J62" s="451"/>
      <c r="K62" s="451"/>
      <c r="L62" s="451"/>
      <c r="M62" s="451"/>
      <c r="N62" s="452"/>
    </row>
    <row r="63" spans="1:14" ht="15.75" x14ac:dyDescent="0.25">
      <c r="A63" s="1" t="s">
        <v>26</v>
      </c>
      <c r="B63" s="460"/>
      <c r="C63" s="461"/>
      <c r="D63" s="461"/>
      <c r="E63" s="461"/>
      <c r="F63" s="462"/>
      <c r="G63" s="463"/>
      <c r="H63" s="78" t="s">
        <v>26</v>
      </c>
      <c r="I63" s="464"/>
      <c r="J63" s="464"/>
      <c r="K63" s="464"/>
      <c r="L63" s="464"/>
      <c r="M63" s="464"/>
      <c r="N63" s="464"/>
    </row>
    <row r="64" spans="1:14" ht="15.75" x14ac:dyDescent="0.25">
      <c r="A64" s="79" t="s">
        <v>1</v>
      </c>
      <c r="B64" s="148"/>
      <c r="C64" s="149"/>
      <c r="D64" s="159" t="s">
        <v>99</v>
      </c>
      <c r="E64" s="150"/>
      <c r="F64" s="151"/>
      <c r="G64" s="130"/>
      <c r="H64" s="120" t="s">
        <v>1</v>
      </c>
      <c r="I64" s="152"/>
      <c r="J64" s="149"/>
      <c r="K64" s="159" t="s">
        <v>99</v>
      </c>
      <c r="L64" s="153"/>
      <c r="M64" s="153"/>
      <c r="N64" s="154"/>
    </row>
    <row r="65" spans="1:14" ht="15.75" x14ac:dyDescent="0.25">
      <c r="A65" s="79" t="s">
        <v>2</v>
      </c>
      <c r="B65" s="150"/>
      <c r="C65" s="85" t="s">
        <v>40</v>
      </c>
      <c r="D65" s="155"/>
      <c r="E65" s="156"/>
      <c r="F65" s="157"/>
      <c r="G65" s="130"/>
      <c r="H65" s="120" t="s">
        <v>2</v>
      </c>
      <c r="I65" s="153"/>
      <c r="J65" s="85" t="s">
        <v>40</v>
      </c>
      <c r="K65" s="24"/>
      <c r="L65" s="158"/>
      <c r="M65" s="158"/>
      <c r="N65" s="154"/>
    </row>
    <row r="66" spans="1:14" ht="15.75" x14ac:dyDescent="0.25">
      <c r="A66" s="79" t="s">
        <v>5</v>
      </c>
      <c r="B66" s="80"/>
      <c r="C66" s="87">
        <v>0.82291666666666663</v>
      </c>
      <c r="D66" s="138"/>
      <c r="E66" s="85"/>
      <c r="F66" s="85"/>
      <c r="G66" s="130"/>
      <c r="H66" s="120" t="s">
        <v>5</v>
      </c>
      <c r="I66" s="120"/>
      <c r="J66" s="87">
        <v>0.82291666666666663</v>
      </c>
      <c r="K66" s="85"/>
      <c r="L66" s="85"/>
      <c r="M66" s="85"/>
      <c r="N66" s="154"/>
    </row>
    <row r="67" spans="1:14" ht="15.75" x14ac:dyDescent="0.25">
      <c r="A67" s="79" t="s">
        <v>6</v>
      </c>
      <c r="B67" s="80"/>
      <c r="C67" s="87"/>
      <c r="D67" s="88"/>
      <c r="E67" s="87"/>
      <c r="F67" s="87"/>
      <c r="G67" s="130"/>
      <c r="H67" s="120" t="s">
        <v>6</v>
      </c>
      <c r="I67" s="120"/>
      <c r="J67" s="87"/>
      <c r="K67" s="87"/>
      <c r="L67" s="87"/>
      <c r="M67" s="87"/>
      <c r="N67" s="154"/>
    </row>
    <row r="68" spans="1:14" ht="15.75" x14ac:dyDescent="0.25">
      <c r="A68" s="453" t="s">
        <v>7</v>
      </c>
      <c r="B68" s="89"/>
      <c r="C68" s="453" t="s">
        <v>9</v>
      </c>
      <c r="D68" s="465" t="s">
        <v>11</v>
      </c>
      <c r="E68" s="466"/>
      <c r="F68" s="467"/>
      <c r="G68" s="130"/>
      <c r="H68" s="455" t="s">
        <v>7</v>
      </c>
      <c r="I68" s="120"/>
      <c r="J68" s="455" t="s">
        <v>9</v>
      </c>
      <c r="K68" s="455" t="s">
        <v>11</v>
      </c>
      <c r="L68" s="468"/>
      <c r="M68" s="468"/>
      <c r="N68" s="154"/>
    </row>
    <row r="69" spans="1:14" ht="15.75" x14ac:dyDescent="0.25">
      <c r="A69" s="454"/>
      <c r="B69" s="453" t="s">
        <v>8</v>
      </c>
      <c r="C69" s="454"/>
      <c r="D69" s="124" t="s">
        <v>14</v>
      </c>
      <c r="E69" s="92" t="s">
        <v>13</v>
      </c>
      <c r="F69" s="92" t="s">
        <v>12</v>
      </c>
      <c r="G69" s="130"/>
      <c r="H69" s="455"/>
      <c r="I69" s="455" t="s">
        <v>8</v>
      </c>
      <c r="J69" s="456"/>
      <c r="K69" s="93" t="s">
        <v>14</v>
      </c>
      <c r="L69" s="92" t="s">
        <v>13</v>
      </c>
      <c r="M69" s="92" t="s">
        <v>12</v>
      </c>
      <c r="N69" s="154"/>
    </row>
    <row r="70" spans="1:14" ht="15.75" x14ac:dyDescent="0.25">
      <c r="A70" s="125"/>
      <c r="B70" s="454"/>
      <c r="C70" s="126"/>
      <c r="D70" s="30"/>
      <c r="E70" s="127"/>
      <c r="F70" s="30"/>
      <c r="G70" s="130"/>
      <c r="H70" s="125"/>
      <c r="I70" s="456"/>
      <c r="J70" s="126"/>
      <c r="K70" s="30"/>
      <c r="L70" s="127"/>
      <c r="M70" s="30"/>
      <c r="N70" s="154"/>
    </row>
    <row r="71" spans="1:14" ht="20.25" x14ac:dyDescent="0.25">
      <c r="A71" s="160">
        <v>1</v>
      </c>
      <c r="B71" s="97" t="s">
        <v>52</v>
      </c>
      <c r="C71" s="161">
        <v>89169167082</v>
      </c>
      <c r="D71" s="22">
        <v>6500</v>
      </c>
      <c r="E71" s="23" t="s">
        <v>16</v>
      </c>
      <c r="F71" s="24"/>
      <c r="G71" s="130"/>
      <c r="H71" s="125">
        <v>1</v>
      </c>
      <c r="I71" s="29" t="s">
        <v>53</v>
      </c>
      <c r="J71" s="133">
        <v>89167983221</v>
      </c>
      <c r="K71" s="22">
        <v>6500</v>
      </c>
      <c r="L71" s="23" t="s">
        <v>16</v>
      </c>
      <c r="M71" s="162"/>
      <c r="N71" s="3"/>
    </row>
    <row r="72" spans="1:14" ht="20.25" x14ac:dyDescent="0.25">
      <c r="A72" s="160">
        <v>2</v>
      </c>
      <c r="B72" s="26" t="s">
        <v>54</v>
      </c>
      <c r="C72" s="27">
        <v>89104599913</v>
      </c>
      <c r="D72" s="22">
        <v>6500</v>
      </c>
      <c r="E72" s="23" t="s">
        <v>16</v>
      </c>
      <c r="F72" s="162"/>
      <c r="G72" s="130" t="s">
        <v>10</v>
      </c>
      <c r="H72" s="125">
        <v>2</v>
      </c>
      <c r="I72" s="97" t="s">
        <v>55</v>
      </c>
      <c r="J72" s="161">
        <v>89163043273</v>
      </c>
      <c r="K72" s="22">
        <v>6500</v>
      </c>
      <c r="L72" s="23" t="s">
        <v>16</v>
      </c>
      <c r="M72" s="24"/>
      <c r="N72" s="3"/>
    </row>
    <row r="73" spans="1:14" ht="20.25" x14ac:dyDescent="0.25">
      <c r="A73" s="160">
        <v>3</v>
      </c>
      <c r="B73" s="44" t="s">
        <v>56</v>
      </c>
      <c r="C73" s="45">
        <v>89035629079</v>
      </c>
      <c r="D73" s="22">
        <v>6500</v>
      </c>
      <c r="E73" s="23" t="s">
        <v>16</v>
      </c>
      <c r="F73" s="162"/>
      <c r="G73" s="130"/>
      <c r="H73" s="125">
        <v>3</v>
      </c>
      <c r="I73" s="97" t="s">
        <v>57</v>
      </c>
      <c r="J73" s="161">
        <v>89168137708</v>
      </c>
      <c r="K73" s="22">
        <v>6500</v>
      </c>
      <c r="L73" s="23" t="s">
        <v>16</v>
      </c>
      <c r="M73" s="288"/>
      <c r="N73" s="3"/>
    </row>
    <row r="74" spans="1:14" ht="20.25" x14ac:dyDescent="0.25">
      <c r="A74" s="160">
        <v>4</v>
      </c>
      <c r="B74" s="44" t="s">
        <v>58</v>
      </c>
      <c r="C74" s="45">
        <v>89168696886</v>
      </c>
      <c r="D74" s="22">
        <v>6500</v>
      </c>
      <c r="E74" s="23" t="s">
        <v>16</v>
      </c>
      <c r="F74" s="162"/>
      <c r="G74" s="130"/>
      <c r="H74" s="125">
        <v>4</v>
      </c>
      <c r="I74" s="163" t="s">
        <v>59</v>
      </c>
      <c r="J74" s="164">
        <v>89663279737</v>
      </c>
      <c r="K74" s="22">
        <v>3250</v>
      </c>
      <c r="L74" s="23" t="s">
        <v>16</v>
      </c>
      <c r="M74" s="24"/>
      <c r="N74" s="3"/>
    </row>
    <row r="75" spans="1:14" ht="20.25" x14ac:dyDescent="0.3">
      <c r="A75" s="160">
        <v>5</v>
      </c>
      <c r="B75" s="44" t="s">
        <v>60</v>
      </c>
      <c r="C75" s="45">
        <v>89268892794</v>
      </c>
      <c r="D75" s="22">
        <v>6500</v>
      </c>
      <c r="E75" s="23" t="s">
        <v>16</v>
      </c>
      <c r="F75" s="24"/>
      <c r="G75" s="130"/>
      <c r="H75" s="125">
        <v>5</v>
      </c>
      <c r="I75" s="38" t="s">
        <v>61</v>
      </c>
      <c r="J75" s="41">
        <v>89268301513</v>
      </c>
      <c r="K75" s="22">
        <v>3250</v>
      </c>
      <c r="L75" s="23" t="s">
        <v>16</v>
      </c>
      <c r="M75" s="162"/>
      <c r="N75" s="3"/>
    </row>
    <row r="76" spans="1:14" ht="20.25" x14ac:dyDescent="0.3">
      <c r="A76" s="160">
        <v>6</v>
      </c>
      <c r="B76" s="165" t="s">
        <v>62</v>
      </c>
      <c r="C76" s="379">
        <v>89859909413</v>
      </c>
      <c r="D76" s="22">
        <v>6500</v>
      </c>
      <c r="E76" s="23" t="s">
        <v>16</v>
      </c>
      <c r="F76" s="136"/>
      <c r="G76" s="130"/>
      <c r="H76" s="125">
        <v>6</v>
      </c>
      <c r="I76" s="32" t="s">
        <v>63</v>
      </c>
      <c r="J76" s="41">
        <v>89163800448</v>
      </c>
      <c r="K76" s="22">
        <v>6500</v>
      </c>
      <c r="L76" s="23" t="s">
        <v>16</v>
      </c>
      <c r="M76" s="24"/>
      <c r="N76" s="3"/>
    </row>
    <row r="77" spans="1:14" ht="20.25" x14ac:dyDescent="0.3">
      <c r="A77" s="160">
        <v>7</v>
      </c>
      <c r="B77" s="128" t="s">
        <v>109</v>
      </c>
      <c r="C77" s="98">
        <v>89166207443</v>
      </c>
      <c r="D77" s="22">
        <v>6500</v>
      </c>
      <c r="E77" s="23" t="s">
        <v>16</v>
      </c>
      <c r="G77" s="130"/>
      <c r="H77" s="125">
        <v>7</v>
      </c>
      <c r="I77" s="370" t="s">
        <v>107</v>
      </c>
      <c r="J77" s="371">
        <v>89031530334</v>
      </c>
      <c r="K77" s="22">
        <v>3500</v>
      </c>
      <c r="L77" s="23" t="s">
        <v>16</v>
      </c>
      <c r="N77" s="3"/>
    </row>
    <row r="78" spans="1:14" ht="20.25" x14ac:dyDescent="0.3">
      <c r="A78" s="166">
        <v>8</v>
      </c>
      <c r="F78" s="47"/>
      <c r="G78" s="2"/>
      <c r="H78" s="381">
        <v>8</v>
      </c>
      <c r="I78" s="362" t="s">
        <v>35</v>
      </c>
      <c r="J78" s="363">
        <v>89268670917</v>
      </c>
      <c r="K78" s="357">
        <v>6500</v>
      </c>
      <c r="L78" s="258" t="s">
        <v>16</v>
      </c>
      <c r="M78" s="40"/>
      <c r="N78" s="3"/>
    </row>
    <row r="79" spans="1:14" x14ac:dyDescent="0.25">
      <c r="H79" s="154"/>
      <c r="I79" s="40"/>
      <c r="J79" s="40"/>
      <c r="K79" s="40"/>
      <c r="L79" s="40"/>
      <c r="M79" s="47"/>
      <c r="N79" s="3"/>
    </row>
    <row r="80" spans="1:14" ht="18.75" x14ac:dyDescent="0.3">
      <c r="A80" s="68"/>
      <c r="B80" s="69" t="s">
        <v>24</v>
      </c>
      <c r="C80" s="69" t="s">
        <v>25</v>
      </c>
      <c r="D80" s="70">
        <f>SUM(D71:D79)</f>
        <v>45500</v>
      </c>
      <c r="E80" s="71"/>
      <c r="F80" s="72"/>
      <c r="G80" s="73"/>
      <c r="H80" s="68"/>
      <c r="I80" s="69" t="s">
        <v>24</v>
      </c>
      <c r="J80" s="69" t="s">
        <v>25</v>
      </c>
      <c r="K80" s="70">
        <f>SUM(K71:K79)</f>
        <v>42500</v>
      </c>
      <c r="L80" s="74"/>
      <c r="M80" s="75"/>
      <c r="N80" s="76">
        <f>K80+D80</f>
        <v>88000</v>
      </c>
    </row>
    <row r="81" spans="1:14" ht="22.5" x14ac:dyDescent="0.25">
      <c r="A81" s="340" t="s">
        <v>1</v>
      </c>
      <c r="B81" s="146"/>
      <c r="C81" s="450" t="s">
        <v>93</v>
      </c>
      <c r="D81" s="451"/>
      <c r="E81" s="451"/>
      <c r="F81" s="451"/>
      <c r="G81" s="451"/>
      <c r="H81" s="452"/>
      <c r="I81" s="168"/>
      <c r="J81" s="168"/>
      <c r="K81" s="169" t="s">
        <v>64</v>
      </c>
      <c r="L81" s="169" t="s">
        <v>65</v>
      </c>
      <c r="M81" s="55"/>
      <c r="N81" s="3"/>
    </row>
    <row r="82" spans="1:14" ht="21" x14ac:dyDescent="0.25">
      <c r="A82" s="340" t="s">
        <v>2</v>
      </c>
      <c r="B82" s="340"/>
      <c r="C82" s="397" t="s">
        <v>41</v>
      </c>
      <c r="D82" s="6"/>
      <c r="E82" s="4"/>
      <c r="F82" s="4"/>
      <c r="G82" s="3"/>
      <c r="H82" s="170"/>
      <c r="I82" s="171" t="s">
        <v>98</v>
      </c>
      <c r="J82" s="168"/>
      <c r="K82" s="172">
        <f>N20+N40+N61+N80+N94+N110+D127+K123+K137</f>
        <v>387450</v>
      </c>
      <c r="L82" s="168"/>
      <c r="M82" s="67"/>
      <c r="N82" s="3"/>
    </row>
    <row r="83" spans="1:14" ht="20.25" x14ac:dyDescent="0.25">
      <c r="A83" s="340" t="s">
        <v>5</v>
      </c>
      <c r="B83" s="340"/>
      <c r="C83" s="7">
        <v>0.79166666666666663</v>
      </c>
      <c r="D83" s="7"/>
      <c r="E83" s="7"/>
      <c r="F83" s="7"/>
      <c r="G83" s="3"/>
      <c r="H83" s="3"/>
      <c r="I83" s="173" t="s">
        <v>66</v>
      </c>
      <c r="J83" s="174"/>
      <c r="L83" s="175">
        <v>13000</v>
      </c>
      <c r="M83" s="3"/>
      <c r="N83" s="3"/>
    </row>
    <row r="84" spans="1:14" ht="20.25" x14ac:dyDescent="0.25">
      <c r="A84" s="340" t="s">
        <v>6</v>
      </c>
      <c r="B84" s="340"/>
      <c r="C84" s="340"/>
      <c r="D84" s="340"/>
      <c r="E84" s="340"/>
      <c r="F84" s="340"/>
      <c r="G84" s="3"/>
      <c r="H84" s="3"/>
      <c r="I84" s="173" t="s">
        <v>66</v>
      </c>
      <c r="J84" s="174"/>
      <c r="K84" s="40"/>
      <c r="L84" s="176">
        <v>40000</v>
      </c>
      <c r="M84" s="3"/>
      <c r="N84" s="3"/>
    </row>
    <row r="85" spans="1:14" ht="20.25" x14ac:dyDescent="0.25">
      <c r="H85" s="3"/>
      <c r="I85" s="173" t="s">
        <v>66</v>
      </c>
      <c r="J85" s="174"/>
      <c r="K85" s="177"/>
      <c r="L85" s="178">
        <v>100000</v>
      </c>
      <c r="M85" s="179"/>
      <c r="N85" s="3"/>
    </row>
    <row r="86" spans="1:14" ht="20.25" x14ac:dyDescent="0.25">
      <c r="H86" s="3"/>
      <c r="I86" s="173" t="s">
        <v>66</v>
      </c>
      <c r="J86" s="174"/>
      <c r="K86" s="177"/>
      <c r="L86" s="178">
        <v>100000</v>
      </c>
      <c r="M86" s="180"/>
      <c r="N86" s="3"/>
    </row>
    <row r="87" spans="1:14" ht="20.25" x14ac:dyDescent="0.25">
      <c r="H87" s="3"/>
      <c r="I87" s="173" t="s">
        <v>66</v>
      </c>
      <c r="J87" s="181"/>
      <c r="K87" s="103"/>
      <c r="L87" s="182">
        <v>10000</v>
      </c>
      <c r="M87" s="15"/>
      <c r="N87" s="3"/>
    </row>
    <row r="88" spans="1:14" ht="20.25" x14ac:dyDescent="0.25">
      <c r="H88" s="3"/>
      <c r="I88" s="173" t="s">
        <v>66</v>
      </c>
      <c r="J88" s="40"/>
      <c r="K88" s="40"/>
      <c r="L88" s="178"/>
      <c r="M88" s="40"/>
      <c r="N88" s="3"/>
    </row>
    <row r="89" spans="1:14" ht="20.25" x14ac:dyDescent="0.3">
      <c r="H89" s="3"/>
      <c r="I89" s="257" t="s">
        <v>94</v>
      </c>
      <c r="J89" s="174"/>
      <c r="K89" s="177"/>
      <c r="L89" s="176">
        <v>11000</v>
      </c>
      <c r="M89" s="183"/>
      <c r="N89" s="3"/>
    </row>
    <row r="90" spans="1:14" ht="18" x14ac:dyDescent="0.25">
      <c r="H90" s="3"/>
      <c r="L90" s="398" t="s">
        <v>72</v>
      </c>
      <c r="M90" s="184"/>
      <c r="N90" s="3"/>
    </row>
    <row r="91" spans="1:14" ht="18" x14ac:dyDescent="0.25">
      <c r="H91" s="3"/>
      <c r="I91" s="186"/>
      <c r="J91" s="187"/>
      <c r="K91" s="50"/>
      <c r="L91" s="50" t="s">
        <v>72</v>
      </c>
      <c r="M91" s="3"/>
      <c r="N91" s="3"/>
    </row>
    <row r="92" spans="1:14" ht="20.25" x14ac:dyDescent="0.3">
      <c r="H92" s="3"/>
      <c r="I92" s="188"/>
      <c r="J92" s="189"/>
      <c r="K92" s="50"/>
      <c r="L92" s="50"/>
      <c r="M92" s="3"/>
      <c r="N92" s="3"/>
    </row>
    <row r="93" spans="1:14" ht="18" x14ac:dyDescent="0.25">
      <c r="H93" s="191"/>
      <c r="I93" s="192" t="s">
        <v>74</v>
      </c>
      <c r="J93" s="193"/>
      <c r="K93" s="194">
        <f>SUM(K82:K92)</f>
        <v>387450</v>
      </c>
      <c r="L93" s="194">
        <f>SUM(L83:L92)</f>
        <v>274000</v>
      </c>
      <c r="M93" s="191"/>
      <c r="N93" s="3"/>
    </row>
    <row r="94" spans="1:14" ht="18" x14ac:dyDescent="0.25">
      <c r="A94" s="68"/>
      <c r="B94" s="69" t="s">
        <v>24</v>
      </c>
      <c r="C94" s="69" t="s">
        <v>25</v>
      </c>
      <c r="D94" s="70"/>
      <c r="E94" s="71"/>
      <c r="F94" s="72"/>
      <c r="G94" s="73"/>
      <c r="H94" s="191"/>
      <c r="I94" s="195" t="s">
        <v>75</v>
      </c>
      <c r="J94" s="196"/>
      <c r="K94" s="196">
        <f>K93-L93</f>
        <v>113450</v>
      </c>
      <c r="L94" s="197"/>
      <c r="M94" s="191"/>
      <c r="N94" s="76">
        <f>D94</f>
        <v>0</v>
      </c>
    </row>
    <row r="95" spans="1:14" ht="22.5" x14ac:dyDescent="0.25">
      <c r="A95" s="286"/>
      <c r="B95" s="450" t="s">
        <v>92</v>
      </c>
      <c r="C95" s="451"/>
      <c r="D95" s="451"/>
      <c r="E95" s="451"/>
      <c r="F95" s="451"/>
      <c r="G95" s="452"/>
      <c r="H95" s="286"/>
      <c r="I95" s="450" t="s">
        <v>92</v>
      </c>
      <c r="J95" s="451"/>
      <c r="K95" s="451"/>
      <c r="L95" s="451"/>
      <c r="M95" s="451"/>
      <c r="N95" s="452"/>
    </row>
    <row r="96" spans="1:14" ht="18" x14ac:dyDescent="0.25">
      <c r="A96" s="3"/>
      <c r="B96" s="198" t="s">
        <v>24</v>
      </c>
      <c r="C96" s="198" t="s">
        <v>25</v>
      </c>
      <c r="D96" s="199"/>
      <c r="E96" s="3"/>
      <c r="F96" s="3"/>
      <c r="G96" s="200"/>
      <c r="H96" s="40"/>
      <c r="I96" s="40"/>
      <c r="J96" s="40"/>
      <c r="K96" s="40"/>
      <c r="L96" s="167"/>
      <c r="M96" s="3"/>
      <c r="N96" s="3"/>
    </row>
    <row r="97" spans="1:15" ht="20.25" x14ac:dyDescent="0.3">
      <c r="A97" s="289" t="s">
        <v>1</v>
      </c>
      <c r="B97" s="290"/>
      <c r="C97" s="291" t="s">
        <v>4</v>
      </c>
      <c r="D97" s="292"/>
      <c r="E97" s="293"/>
      <c r="F97" s="294"/>
      <c r="G97" s="154"/>
      <c r="H97" s="3"/>
      <c r="I97" s="340" t="s">
        <v>1</v>
      </c>
      <c r="J97" s="382"/>
      <c r="K97" s="383" t="s">
        <v>76</v>
      </c>
      <c r="L97" s="384"/>
      <c r="M97" s="147"/>
      <c r="N97" s="201"/>
      <c r="O97" s="202"/>
    </row>
    <row r="98" spans="1:15" ht="18" x14ac:dyDescent="0.25">
      <c r="A98" s="295" t="s">
        <v>2</v>
      </c>
      <c r="B98" s="296"/>
      <c r="C98" s="297" t="s">
        <v>77</v>
      </c>
      <c r="D98" s="298"/>
      <c r="E98" s="299"/>
      <c r="F98" s="299"/>
      <c r="G98" s="154"/>
      <c r="H98" s="3"/>
      <c r="I98" s="340" t="s">
        <v>2</v>
      </c>
      <c r="J98" s="147"/>
      <c r="K98" s="385" t="s">
        <v>77</v>
      </c>
      <c r="L98" s="67"/>
      <c r="M98" s="386"/>
      <c r="N98" s="203"/>
      <c r="O98" s="154"/>
    </row>
    <row r="99" spans="1:15" ht="18" x14ac:dyDescent="0.25">
      <c r="A99" s="295" t="s">
        <v>5</v>
      </c>
      <c r="B99" s="300"/>
      <c r="C99" s="301">
        <v>0.41666666666666669</v>
      </c>
      <c r="D99" s="302"/>
      <c r="E99" s="303"/>
      <c r="F99" s="303"/>
      <c r="G99" s="3"/>
      <c r="H99" s="3"/>
      <c r="I99" s="340" t="s">
        <v>5</v>
      </c>
      <c r="J99" s="340"/>
      <c r="K99" s="387">
        <v>0.47916666666666669</v>
      </c>
      <c r="L99" s="388"/>
      <c r="M99" s="4"/>
      <c r="N99" s="204"/>
      <c r="O99" s="3"/>
    </row>
    <row r="100" spans="1:15" ht="15.75" x14ac:dyDescent="0.25">
      <c r="A100" s="295" t="s">
        <v>6</v>
      </c>
      <c r="B100" s="300"/>
      <c r="C100" s="304"/>
      <c r="D100" s="305"/>
      <c r="E100" s="306"/>
      <c r="F100" s="306"/>
      <c r="G100" s="205"/>
      <c r="H100" s="3"/>
      <c r="I100" s="340" t="s">
        <v>6</v>
      </c>
      <c r="J100" s="340"/>
      <c r="K100" s="7"/>
      <c r="L100" s="11" t="s">
        <v>14</v>
      </c>
      <c r="M100" s="17" t="s">
        <v>13</v>
      </c>
      <c r="N100" s="206" t="s">
        <v>115</v>
      </c>
      <c r="O100" s="205" t="s">
        <v>78</v>
      </c>
    </row>
    <row r="101" spans="1:15" ht="20.25" x14ac:dyDescent="0.3">
      <c r="A101" s="307">
        <v>1</v>
      </c>
      <c r="B101" s="308" t="s">
        <v>79</v>
      </c>
      <c r="C101" s="309">
        <v>89104920657</v>
      </c>
      <c r="D101" s="310">
        <v>3500</v>
      </c>
      <c r="E101" s="311" t="s">
        <v>16</v>
      </c>
      <c r="F101" s="312"/>
      <c r="G101" s="12"/>
      <c r="H101" s="389">
        <v>1</v>
      </c>
      <c r="I101" s="3"/>
      <c r="J101" s="3"/>
      <c r="K101" s="3"/>
      <c r="L101" s="103"/>
      <c r="M101" s="390"/>
      <c r="N101" s="391"/>
    </row>
    <row r="102" spans="1:15" ht="20.25" x14ac:dyDescent="0.25">
      <c r="A102" s="307">
        <v>2</v>
      </c>
      <c r="B102" s="313" t="s">
        <v>28</v>
      </c>
      <c r="C102" s="314">
        <v>89163285396</v>
      </c>
      <c r="D102" s="310">
        <v>3500</v>
      </c>
      <c r="E102" s="311" t="s">
        <v>16</v>
      </c>
      <c r="F102" s="312"/>
      <c r="G102" s="207"/>
      <c r="H102" s="389">
        <v>2</v>
      </c>
      <c r="I102" s="3"/>
      <c r="J102" s="3"/>
      <c r="K102" s="3"/>
      <c r="L102" s="103"/>
      <c r="M102" s="457"/>
      <c r="N102" s="458"/>
    </row>
    <row r="103" spans="1:15" ht="20.25" x14ac:dyDescent="0.25">
      <c r="A103" s="315">
        <v>3</v>
      </c>
      <c r="B103" s="316" t="s">
        <v>30</v>
      </c>
      <c r="C103" s="317">
        <v>89167942474</v>
      </c>
      <c r="D103" s="310">
        <v>3500</v>
      </c>
      <c r="E103" s="311" t="s">
        <v>16</v>
      </c>
      <c r="F103" s="312"/>
      <c r="G103" s="12"/>
      <c r="H103" s="392">
        <v>3</v>
      </c>
      <c r="I103" s="3"/>
      <c r="J103" s="3"/>
      <c r="K103" s="3"/>
      <c r="L103" s="103"/>
      <c r="M103" s="457"/>
      <c r="N103" s="459"/>
    </row>
    <row r="104" spans="1:15" ht="20.25" x14ac:dyDescent="0.25">
      <c r="A104" s="315">
        <v>4</v>
      </c>
      <c r="B104" s="316" t="s">
        <v>80</v>
      </c>
      <c r="C104" s="318">
        <v>89853604383</v>
      </c>
      <c r="D104" s="310">
        <v>3500</v>
      </c>
      <c r="E104" s="311" t="s">
        <v>16</v>
      </c>
      <c r="F104" s="312"/>
      <c r="G104" s="12"/>
      <c r="H104" s="392">
        <v>4</v>
      </c>
      <c r="I104" s="3"/>
      <c r="J104" s="3"/>
      <c r="K104" s="3"/>
      <c r="L104" s="103"/>
      <c r="M104" s="390"/>
      <c r="N104" s="391"/>
    </row>
    <row r="105" spans="1:15" ht="20.25" x14ac:dyDescent="0.3">
      <c r="A105" s="319">
        <v>5</v>
      </c>
      <c r="B105" s="308" t="s">
        <v>21</v>
      </c>
      <c r="C105" s="323">
        <v>89167099930</v>
      </c>
      <c r="D105" s="310">
        <v>3500</v>
      </c>
      <c r="E105" s="311" t="s">
        <v>16</v>
      </c>
      <c r="F105" s="312"/>
      <c r="G105" s="208"/>
      <c r="H105" s="393">
        <v>5</v>
      </c>
      <c r="I105" s="394"/>
      <c r="J105" s="395"/>
      <c r="K105" s="212"/>
      <c r="L105" s="396"/>
      <c r="M105" s="390"/>
      <c r="N105" s="391"/>
    </row>
    <row r="106" spans="1:15" ht="20.25" x14ac:dyDescent="0.3">
      <c r="A106" s="320">
        <v>6</v>
      </c>
      <c r="F106" s="312"/>
      <c r="G106" s="208"/>
      <c r="H106" s="393">
        <v>6</v>
      </c>
      <c r="I106" s="188"/>
      <c r="J106" s="212"/>
      <c r="K106" s="212"/>
      <c r="L106" s="396"/>
      <c r="M106" s="390"/>
      <c r="N106" s="391"/>
    </row>
    <row r="107" spans="1:15" ht="18" x14ac:dyDescent="0.25">
      <c r="A107" s="321">
        <v>7</v>
      </c>
      <c r="F107" s="374"/>
      <c r="G107" s="12"/>
      <c r="H107" s="393">
        <v>7</v>
      </c>
      <c r="I107" s="3"/>
      <c r="J107" s="3"/>
      <c r="K107" s="3"/>
      <c r="L107" s="3"/>
      <c r="M107" s="390"/>
      <c r="N107" s="391"/>
    </row>
    <row r="108" spans="1:15" ht="18" x14ac:dyDescent="0.25">
      <c r="A108" s="322">
        <v>8</v>
      </c>
      <c r="F108" s="374"/>
      <c r="G108" s="61"/>
      <c r="H108" s="12"/>
      <c r="I108" s="3"/>
      <c r="J108" s="3"/>
      <c r="K108" s="3"/>
      <c r="L108" s="3"/>
      <c r="M108" s="390"/>
      <c r="N108" s="391"/>
    </row>
    <row r="109" spans="1:15" ht="22.5" x14ac:dyDescent="0.25">
      <c r="A109" s="209"/>
      <c r="F109" s="210"/>
      <c r="G109" s="12"/>
      <c r="H109" s="324"/>
      <c r="I109" s="450" t="s">
        <v>89</v>
      </c>
      <c r="J109" s="451"/>
      <c r="K109" s="451"/>
      <c r="L109" s="451"/>
      <c r="M109" s="451"/>
      <c r="N109" s="452"/>
    </row>
    <row r="110" spans="1:15" ht="18" x14ac:dyDescent="0.25">
      <c r="A110" s="209"/>
      <c r="B110" s="118" t="s">
        <v>24</v>
      </c>
      <c r="C110" s="118" t="s">
        <v>25</v>
      </c>
      <c r="D110" s="194">
        <f>SUM(D101:D107)</f>
        <v>17500</v>
      </c>
      <c r="E110" s="211"/>
      <c r="F110" s="212"/>
      <c r="G110" s="40"/>
      <c r="H110" s="43"/>
      <c r="I110" s="213" t="s">
        <v>24</v>
      </c>
      <c r="J110" s="213" t="s">
        <v>25</v>
      </c>
      <c r="K110" s="214">
        <f>SUM(K101:K109)</f>
        <v>0</v>
      </c>
      <c r="L110" s="215"/>
      <c r="M110" s="216"/>
      <c r="N110" s="76">
        <f>D110+K110</f>
        <v>17500</v>
      </c>
    </row>
    <row r="111" spans="1:15" ht="25.5" x14ac:dyDescent="0.25">
      <c r="A111" s="217" t="s">
        <v>1</v>
      </c>
      <c r="B111" s="218"/>
      <c r="C111" s="219" t="s">
        <v>81</v>
      </c>
      <c r="D111" s="220"/>
      <c r="E111" s="221"/>
      <c r="F111" s="222"/>
      <c r="G111" s="200"/>
      <c r="H111" s="223" t="s">
        <v>1</v>
      </c>
      <c r="I111" s="224"/>
      <c r="J111" s="225" t="s">
        <v>81</v>
      </c>
      <c r="K111" s="226" t="s">
        <v>82</v>
      </c>
      <c r="L111" s="227"/>
      <c r="M111" s="228"/>
      <c r="N111" s="229"/>
    </row>
    <row r="112" spans="1:15" ht="18.75" x14ac:dyDescent="0.25">
      <c r="A112" s="230" t="s">
        <v>2</v>
      </c>
      <c r="B112" s="231"/>
      <c r="C112" s="232" t="s">
        <v>83</v>
      </c>
      <c r="D112" s="233"/>
      <c r="E112" s="234"/>
      <c r="F112" s="235"/>
      <c r="G112" s="236"/>
      <c r="H112" s="223" t="s">
        <v>2</v>
      </c>
      <c r="I112" s="237"/>
      <c r="J112" s="238" t="s">
        <v>40</v>
      </c>
      <c r="K112" s="239"/>
      <c r="L112" s="240"/>
      <c r="M112" s="241"/>
      <c r="N112" s="229"/>
    </row>
    <row r="113" spans="1:16" ht="18.75" x14ac:dyDescent="0.25">
      <c r="A113" s="230" t="s">
        <v>5</v>
      </c>
      <c r="B113" s="242"/>
      <c r="C113" s="243">
        <v>0.82291666666666663</v>
      </c>
      <c r="D113" s="244"/>
      <c r="E113" s="245"/>
      <c r="F113" s="246"/>
      <c r="G113" s="236"/>
      <c r="H113" s="223" t="s">
        <v>5</v>
      </c>
      <c r="I113" s="247"/>
      <c r="J113" s="248">
        <v>0.29166666666666669</v>
      </c>
      <c r="K113" s="249"/>
      <c r="L113" s="238"/>
      <c r="M113" s="250"/>
      <c r="N113" s="229"/>
    </row>
    <row r="114" spans="1:16" ht="15.75" x14ac:dyDescent="0.25">
      <c r="A114" s="230" t="s">
        <v>6</v>
      </c>
      <c r="B114" s="251"/>
      <c r="C114" s="252" t="s">
        <v>9</v>
      </c>
      <c r="D114" s="253" t="s">
        <v>14</v>
      </c>
      <c r="E114" s="246" t="s">
        <v>13</v>
      </c>
      <c r="F114" s="246" t="s">
        <v>12</v>
      </c>
      <c r="G114" s="236"/>
      <c r="H114" s="223" t="s">
        <v>6</v>
      </c>
      <c r="I114" s="223"/>
      <c r="J114" s="254" t="s">
        <v>9</v>
      </c>
      <c r="K114" s="255" t="s">
        <v>14</v>
      </c>
      <c r="L114" s="250" t="s">
        <v>13</v>
      </c>
      <c r="M114" s="250" t="s">
        <v>12</v>
      </c>
      <c r="N114" s="229"/>
    </row>
    <row r="115" spans="1:16" ht="20.25" x14ac:dyDescent="0.3">
      <c r="A115" s="256">
        <v>1</v>
      </c>
      <c r="B115" s="257" t="s">
        <v>94</v>
      </c>
      <c r="C115" s="281">
        <v>89163409828</v>
      </c>
      <c r="D115" s="356">
        <v>11000</v>
      </c>
      <c r="E115" s="258" t="s">
        <v>16</v>
      </c>
      <c r="F115" s="222"/>
      <c r="G115" s="260"/>
      <c r="H115" s="261">
        <v>1</v>
      </c>
      <c r="I115" s="262" t="s">
        <v>84</v>
      </c>
      <c r="J115" s="325">
        <v>89161688460</v>
      </c>
      <c r="K115" s="360">
        <v>6500</v>
      </c>
      <c r="L115" s="361" t="s">
        <v>16</v>
      </c>
      <c r="M115" s="263"/>
      <c r="N115" s="263"/>
    </row>
    <row r="116" spans="1:16" ht="20.25" x14ac:dyDescent="0.3">
      <c r="A116" s="256">
        <v>2</v>
      </c>
      <c r="B116" s="408" t="s">
        <v>101</v>
      </c>
      <c r="C116" s="411">
        <v>89160168892</v>
      </c>
      <c r="D116" s="409"/>
      <c r="E116" s="402"/>
      <c r="F116" s="401"/>
      <c r="H116" s="261">
        <v>2</v>
      </c>
      <c r="I116" s="262" t="s">
        <v>85</v>
      </c>
      <c r="J116" s="282">
        <v>89162683313</v>
      </c>
      <c r="K116" s="360">
        <v>6500</v>
      </c>
      <c r="L116" s="361" t="s">
        <v>16</v>
      </c>
      <c r="M116" s="263"/>
      <c r="N116" s="263"/>
    </row>
    <row r="117" spans="1:16" ht="20.25" x14ac:dyDescent="0.3">
      <c r="A117" s="264">
        <v>3</v>
      </c>
      <c r="B117" s="408" t="s">
        <v>113</v>
      </c>
      <c r="C117" s="411">
        <v>89670895477</v>
      </c>
      <c r="D117" s="410"/>
      <c r="E117" s="400"/>
      <c r="F117" s="403"/>
      <c r="H117" s="265">
        <v>3</v>
      </c>
      <c r="I117" s="262" t="s">
        <v>87</v>
      </c>
      <c r="J117" s="282">
        <v>89651961983</v>
      </c>
      <c r="K117" s="360">
        <v>6500</v>
      </c>
      <c r="L117" s="361" t="s">
        <v>16</v>
      </c>
      <c r="M117" s="263"/>
      <c r="N117" s="263"/>
    </row>
    <row r="118" spans="1:16" ht="20.25" x14ac:dyDescent="0.3">
      <c r="A118" s="266">
        <v>4</v>
      </c>
      <c r="B118" s="407" t="s">
        <v>110</v>
      </c>
      <c r="C118" s="412">
        <v>89161301111</v>
      </c>
      <c r="D118" s="414">
        <v>2750</v>
      </c>
      <c r="E118" s="404" t="s">
        <v>16</v>
      </c>
      <c r="F118" s="401"/>
      <c r="H118" s="267">
        <v>4</v>
      </c>
      <c r="I118" s="280" t="s">
        <v>88</v>
      </c>
      <c r="J118" s="283">
        <v>89855550944</v>
      </c>
      <c r="K118" s="375">
        <v>6500</v>
      </c>
      <c r="L118" s="376" t="s">
        <v>16</v>
      </c>
      <c r="M118" s="268"/>
      <c r="N118" s="268"/>
    </row>
    <row r="119" spans="1:16" ht="20.25" x14ac:dyDescent="0.3">
      <c r="A119" s="348">
        <v>5</v>
      </c>
      <c r="B119" s="407" t="s">
        <v>100</v>
      </c>
      <c r="C119" s="412">
        <v>89265830412</v>
      </c>
      <c r="D119" s="414">
        <v>5500</v>
      </c>
      <c r="E119" s="404" t="s">
        <v>16</v>
      </c>
      <c r="F119" s="405"/>
      <c r="G119" s="40"/>
      <c r="H119" s="269">
        <v>5</v>
      </c>
      <c r="I119" s="262" t="s">
        <v>102</v>
      </c>
      <c r="J119" s="373"/>
      <c r="K119" s="373"/>
      <c r="L119" s="373"/>
      <c r="M119" s="263"/>
      <c r="N119" s="263"/>
      <c r="O119" s="40"/>
      <c r="P119" s="40"/>
    </row>
    <row r="120" spans="1:16" ht="20.25" x14ac:dyDescent="0.3">
      <c r="A120" s="270">
        <v>6</v>
      </c>
      <c r="B120" s="407" t="s">
        <v>111</v>
      </c>
      <c r="C120" s="412">
        <v>89853020605</v>
      </c>
      <c r="D120" s="415">
        <v>7700</v>
      </c>
      <c r="E120" s="404" t="s">
        <v>16</v>
      </c>
      <c r="F120" s="406"/>
      <c r="H120" s="271">
        <v>6</v>
      </c>
      <c r="I120" s="262" t="s">
        <v>116</v>
      </c>
      <c r="J120" s="282">
        <v>89165997538</v>
      </c>
      <c r="K120" s="375">
        <v>5500</v>
      </c>
      <c r="L120" s="376" t="s">
        <v>16</v>
      </c>
      <c r="M120" s="272"/>
      <c r="N120" s="272"/>
    </row>
    <row r="121" spans="1:16" ht="20.25" x14ac:dyDescent="0.3">
      <c r="A121" s="273">
        <v>7</v>
      </c>
      <c r="B121" s="407" t="s">
        <v>112</v>
      </c>
      <c r="C121" s="413">
        <v>89267381363</v>
      </c>
      <c r="D121" s="415"/>
      <c r="E121" s="447"/>
      <c r="F121" s="401"/>
      <c r="H121" s="274">
        <v>7</v>
      </c>
      <c r="I121" s="262" t="s">
        <v>117</v>
      </c>
      <c r="J121" s="282">
        <v>89688558532</v>
      </c>
      <c r="K121" s="486"/>
      <c r="L121" s="263"/>
      <c r="M121" s="263"/>
      <c r="N121" s="263"/>
    </row>
    <row r="122" spans="1:16" ht="20.25" x14ac:dyDescent="0.3">
      <c r="A122" s="399">
        <v>8</v>
      </c>
      <c r="B122" s="417" t="s">
        <v>114</v>
      </c>
      <c r="C122" s="416">
        <v>89032260394</v>
      </c>
      <c r="D122" s="233"/>
      <c r="E122" s="258"/>
      <c r="F122" s="448"/>
      <c r="H122" s="274">
        <v>8</v>
      </c>
      <c r="I122" s="263"/>
      <c r="J122" s="263"/>
      <c r="K122" s="263"/>
      <c r="L122" s="263"/>
      <c r="M122" s="263"/>
      <c r="N122" s="263"/>
    </row>
    <row r="123" spans="1:16" ht="20.25" x14ac:dyDescent="0.3">
      <c r="A123" s="399">
        <v>9</v>
      </c>
      <c r="B123" s="408" t="s">
        <v>100</v>
      </c>
      <c r="C123" s="411">
        <v>89265830412</v>
      </c>
      <c r="D123" s="409"/>
      <c r="E123" s="258"/>
      <c r="F123" s="222"/>
      <c r="H123" s="372"/>
      <c r="I123" s="118" t="s">
        <v>24</v>
      </c>
      <c r="J123" s="118" t="s">
        <v>25</v>
      </c>
      <c r="K123" s="194">
        <f>SUM(K115:K122)</f>
        <v>31500</v>
      </c>
      <c r="L123" s="263"/>
      <c r="M123" s="263"/>
      <c r="N123" s="263"/>
    </row>
    <row r="124" spans="1:16" ht="25.5" x14ac:dyDescent="0.25">
      <c r="A124" s="12"/>
      <c r="F124" s="40"/>
      <c r="H124" s="419" t="s">
        <v>1</v>
      </c>
      <c r="I124" s="420"/>
      <c r="J124" s="421" t="s">
        <v>81</v>
      </c>
      <c r="K124" s="422" t="s">
        <v>82</v>
      </c>
      <c r="L124" s="423"/>
      <c r="M124" s="424"/>
      <c r="N124" s="425"/>
    </row>
    <row r="125" spans="1:16" ht="15.75" x14ac:dyDescent="0.25">
      <c r="A125" s="12"/>
      <c r="B125" s="3"/>
      <c r="C125" s="276"/>
      <c r="D125" s="277"/>
      <c r="E125" s="167"/>
      <c r="F125" s="40"/>
      <c r="H125" s="419" t="s">
        <v>2</v>
      </c>
      <c r="I125" s="426"/>
      <c r="J125" s="427" t="s">
        <v>40</v>
      </c>
      <c r="K125" s="428"/>
      <c r="L125" s="429"/>
      <c r="M125" s="430"/>
      <c r="N125" s="425"/>
    </row>
    <row r="126" spans="1:16" ht="15.75" x14ac:dyDescent="0.25">
      <c r="A126" s="12"/>
      <c r="B126" s="3"/>
      <c r="C126" s="276"/>
      <c r="D126" s="277"/>
      <c r="E126" s="167"/>
      <c r="F126" s="40"/>
      <c r="H126" s="419" t="s">
        <v>5</v>
      </c>
      <c r="I126" s="431"/>
      <c r="J126" s="432">
        <v>0.32291666666666669</v>
      </c>
      <c r="K126" s="433"/>
      <c r="L126" s="427"/>
      <c r="M126" s="434"/>
      <c r="N126" s="425"/>
    </row>
    <row r="127" spans="1:16" ht="18" x14ac:dyDescent="0.25">
      <c r="A127" s="209"/>
      <c r="B127" s="118" t="s">
        <v>24</v>
      </c>
      <c r="C127" s="118" t="s">
        <v>25</v>
      </c>
      <c r="D127" s="194">
        <f>SUM(D115:D126)</f>
        <v>26950</v>
      </c>
      <c r="E127" s="211"/>
      <c r="F127" s="212"/>
      <c r="H127" s="419" t="s">
        <v>6</v>
      </c>
      <c r="I127" s="419"/>
      <c r="J127" s="435" t="s">
        <v>9</v>
      </c>
      <c r="K127" s="436" t="s">
        <v>14</v>
      </c>
      <c r="L127" s="434" t="s">
        <v>13</v>
      </c>
      <c r="M127" s="434" t="s">
        <v>12</v>
      </c>
      <c r="N127" s="425"/>
    </row>
    <row r="128" spans="1:16" ht="21" x14ac:dyDescent="0.35">
      <c r="A128" s="12"/>
      <c r="B128" s="3"/>
      <c r="C128" s="276"/>
      <c r="D128" s="40"/>
      <c r="E128" s="167"/>
      <c r="F128" s="40"/>
      <c r="H128" s="423"/>
      <c r="I128" s="423"/>
      <c r="J128" s="423"/>
      <c r="K128" s="437"/>
      <c r="L128" s="438"/>
      <c r="M128" s="437"/>
      <c r="N128" s="437"/>
    </row>
    <row r="129" spans="1:14" ht="21" x14ac:dyDescent="0.35">
      <c r="A129" s="12"/>
      <c r="B129" s="40"/>
      <c r="C129" s="40"/>
      <c r="D129" s="40"/>
      <c r="E129" s="167"/>
      <c r="F129" s="40"/>
      <c r="H129" s="423"/>
      <c r="I129" s="423"/>
      <c r="J129" s="423"/>
      <c r="K129" s="437"/>
      <c r="L129" s="438"/>
      <c r="M129" s="437"/>
      <c r="N129" s="437"/>
    </row>
    <row r="130" spans="1:14" ht="23.25" x14ac:dyDescent="0.35">
      <c r="A130" s="12"/>
      <c r="B130" s="40"/>
      <c r="C130" s="40"/>
      <c r="D130" s="40"/>
      <c r="E130" s="278"/>
      <c r="F130" s="40"/>
      <c r="H130" s="423"/>
      <c r="I130" s="423"/>
      <c r="J130" s="423"/>
      <c r="K130" s="439"/>
      <c r="L130" s="438"/>
      <c r="M130" s="437"/>
      <c r="N130" s="437"/>
    </row>
    <row r="131" spans="1:14" ht="21" x14ac:dyDescent="0.35">
      <c r="A131" s="40"/>
      <c r="B131" s="40"/>
      <c r="C131" s="40"/>
      <c r="D131" s="279"/>
      <c r="E131" s="40"/>
      <c r="F131" s="40"/>
      <c r="H131" s="423"/>
      <c r="I131" s="423"/>
      <c r="J131" s="423"/>
      <c r="K131" s="440"/>
      <c r="L131" s="438"/>
      <c r="M131" s="437"/>
      <c r="N131" s="437"/>
    </row>
    <row r="132" spans="1:14" ht="21" x14ac:dyDescent="0.35">
      <c r="H132" s="423"/>
      <c r="I132" s="423"/>
      <c r="J132" s="423"/>
      <c r="K132" s="437"/>
      <c r="L132" s="438"/>
      <c r="M132" s="437"/>
      <c r="N132" s="437"/>
    </row>
    <row r="133" spans="1:14" ht="15.75" x14ac:dyDescent="0.25">
      <c r="H133" s="446"/>
      <c r="I133" s="423"/>
      <c r="J133" s="423"/>
      <c r="K133" s="423"/>
      <c r="L133" s="423"/>
      <c r="M133" s="437"/>
      <c r="N133" s="437"/>
    </row>
    <row r="134" spans="1:14" ht="15.75" x14ac:dyDescent="0.25">
      <c r="H134" s="446"/>
      <c r="I134" s="437"/>
      <c r="J134" s="437"/>
      <c r="K134" s="437"/>
      <c r="L134" s="437"/>
      <c r="M134" s="437"/>
      <c r="N134" s="437"/>
    </row>
    <row r="135" spans="1:14" ht="15.75" x14ac:dyDescent="0.25">
      <c r="H135" s="444"/>
      <c r="I135" s="445"/>
      <c r="J135" s="445"/>
      <c r="K135" s="423" t="s">
        <v>108</v>
      </c>
      <c r="L135" s="423"/>
      <c r="M135" s="437"/>
      <c r="N135" s="437"/>
    </row>
    <row r="136" spans="1:14" x14ac:dyDescent="0.25">
      <c r="H136" s="418"/>
      <c r="I136" s="423"/>
      <c r="J136" s="423"/>
      <c r="K136" s="423"/>
      <c r="L136" s="423"/>
      <c r="M136" s="437"/>
      <c r="N136" s="437"/>
    </row>
    <row r="137" spans="1:14" ht="18" x14ac:dyDescent="0.25">
      <c r="H137" s="441"/>
      <c r="I137" s="442" t="s">
        <v>24</v>
      </c>
      <c r="J137" s="442" t="s">
        <v>25</v>
      </c>
      <c r="K137" s="443">
        <f>SUM(K128:K134)</f>
        <v>0</v>
      </c>
      <c r="L137" s="437"/>
      <c r="M137" s="423"/>
      <c r="N137" s="423"/>
    </row>
    <row r="138" spans="1:14" ht="18" x14ac:dyDescent="0.25">
      <c r="H138" s="423"/>
      <c r="I138" s="442"/>
      <c r="J138" s="442"/>
      <c r="K138" s="443"/>
      <c r="L138" s="437"/>
      <c r="M138" s="423"/>
      <c r="N138" s="423"/>
    </row>
  </sheetData>
  <mergeCells count="55">
    <mergeCell ref="B1:G1"/>
    <mergeCell ref="I1:N1"/>
    <mergeCell ref="A2:B2"/>
    <mergeCell ref="C2:F2"/>
    <mergeCell ref="H2:I2"/>
    <mergeCell ref="J2:M2"/>
    <mergeCell ref="H24:I24"/>
    <mergeCell ref="A3:B3"/>
    <mergeCell ref="H3:I3"/>
    <mergeCell ref="A4:B4"/>
    <mergeCell ref="H4:I4"/>
    <mergeCell ref="A5:F5"/>
    <mergeCell ref="H5:M5"/>
    <mergeCell ref="B21:G21"/>
    <mergeCell ref="I21:N21"/>
    <mergeCell ref="H22:I22"/>
    <mergeCell ref="J22:M22"/>
    <mergeCell ref="H23:I23"/>
    <mergeCell ref="H25:M25"/>
    <mergeCell ref="A26:A27"/>
    <mergeCell ref="B26:B27"/>
    <mergeCell ref="C26:C27"/>
    <mergeCell ref="D26:F26"/>
    <mergeCell ref="H26:H27"/>
    <mergeCell ref="I26:I27"/>
    <mergeCell ref="J26:J27"/>
    <mergeCell ref="K26:M26"/>
    <mergeCell ref="B41:G41"/>
    <mergeCell ref="I41:N41"/>
    <mergeCell ref="A46:A47"/>
    <mergeCell ref="C46:C47"/>
    <mergeCell ref="D46:F46"/>
    <mergeCell ref="H46:H47"/>
    <mergeCell ref="J46:J47"/>
    <mergeCell ref="K46:M46"/>
    <mergeCell ref="B47:B48"/>
    <mergeCell ref="I47:I48"/>
    <mergeCell ref="B62:G62"/>
    <mergeCell ref="I62:N62"/>
    <mergeCell ref="B63:G63"/>
    <mergeCell ref="I63:N63"/>
    <mergeCell ref="A68:A69"/>
    <mergeCell ref="C68:C69"/>
    <mergeCell ref="D68:F68"/>
    <mergeCell ref="H68:H69"/>
    <mergeCell ref="J68:J69"/>
    <mergeCell ref="K68:M68"/>
    <mergeCell ref="I109:N109"/>
    <mergeCell ref="B69:B70"/>
    <mergeCell ref="I69:I70"/>
    <mergeCell ref="B95:G95"/>
    <mergeCell ref="M102:M103"/>
    <mergeCell ref="N102:N103"/>
    <mergeCell ref="C81:H81"/>
    <mergeCell ref="I95:N9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2017-05-15T12:57:13Z</dcterms:modified>
</cp:coreProperties>
</file>